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mc:AlternateContent xmlns:mc="http://schemas.openxmlformats.org/markup-compatibility/2006">
    <mc:Choice Requires="x15">
      <x15ac:absPath xmlns:x15ac="http://schemas.microsoft.com/office/spreadsheetml/2010/11/ac" url="\\s0177a\datashare\Social_Security_Scotland\Statistics\Carer_support_payment\csp_official_statistics_202402\website\"/>
    </mc:Choice>
  </mc:AlternateContent>
  <xr:revisionPtr revIDLastSave="0" documentId="13_ncr:1_{C7043F36-E300-4370-9B24-4EC35A38670B}" xr6:coauthVersionLast="47" xr6:coauthVersionMax="47" xr10:uidLastSave="{00000000-0000-0000-0000-000000000000}"/>
  <bookViews>
    <workbookView xWindow="28690" yWindow="-110" windowWidth="29020" windowHeight="15820" xr2:uid="{00000000-000D-0000-FFFF-FFFF00000000}"/>
  </bookViews>
  <sheets>
    <sheet name="Table of Contents" sheetId="1" r:id="rId1"/>
    <sheet name="Table 1 Applications by month" sheetId="2" r:id="rId2"/>
    <sheet name="Table 2 Applications by channel" sheetId="3" r:id="rId3"/>
    <sheet name="Table 3 Applications by age" sheetId="4" r:id="rId4"/>
    <sheet name="Table 4 Applications by LA" sheetId="5" r:id="rId5"/>
    <sheet name="Table 5 Processing times" sheetId="6" r:id="rId6"/>
    <sheet name="Table 6 Payments by month" sheetId="7" r:id="rId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9" i="1" l="1"/>
  <c r="A8" i="1"/>
  <c r="A7" i="1"/>
  <c r="A6" i="1"/>
  <c r="A5" i="1"/>
  <c r="A4" i="1"/>
</calcChain>
</file>

<file path=xl/sharedStrings.xml><?xml version="1.0" encoding="utf-8"?>
<sst xmlns="http://schemas.openxmlformats.org/spreadsheetml/2006/main" count="180" uniqueCount="103">
  <si>
    <t>Carer Support Payment to 31 December 2023</t>
  </si>
  <si>
    <t>Table of Contents</t>
  </si>
  <si>
    <t>This worksheet contains one table. Applications are summarised by month and financial year totals are located at the bottom of the table.</t>
  </si>
  <si>
    <t>Notes are located below this table and begin in cell A9.</t>
  </si>
  <si>
    <t>This worksheet contains one table. Applications are summarised by month and application channel.</t>
  </si>
  <si>
    <t>Notes are located below this table and begin in cell A8.</t>
  </si>
  <si>
    <t>This worksheet contains one table which summarises applications and decisions by age group.</t>
  </si>
  <si>
    <t>Notes are located below this table and begin in cell A17.</t>
  </si>
  <si>
    <t>This worksheet contains one table which summarises applications and authorisations by Local Authority.</t>
  </si>
  <si>
    <t>Notes are located below this table and begin in cell A10.</t>
  </si>
  <si>
    <t>This worksheet contains one table on processing times. Applications are summarised by month. Percentages of total processed applications are located at the bottom of the table.</t>
  </si>
  <si>
    <t>This worksheet contains one table which summarises payments by month of payment issue. Financial year totals are located at the bottom of the table.</t>
  </si>
  <si>
    <t>Figures are rounded for disclosure control and may not sum due to rounding.</t>
  </si>
  <si>
    <t>[c] Figures suppressed for disclosure control</t>
  </si>
  <si>
    <t>[note 2] Carer Support Payment was launched on the 20 November 2023 so figures for November 2023 are from 20 to 30 November only.</t>
  </si>
  <si>
    <t>[note 3] Financial Year 2023 - 2024 includes the months from November 2023 to December 2023.</t>
  </si>
  <si>
    <t>[note 4] Applications are processed once a decision has been made to authorise or deny, or once an application is withdrawn by the applicant. Processed applications data is presented by the month of decision rather than month the application was received.</t>
  </si>
  <si>
    <t>[note 2] Applications are processed once a decision has been made to authorise or deny, or once an application is withdrawn by the applicant.</t>
  </si>
  <si>
    <t>[c] Figures suppressed for disclosure control.</t>
  </si>
  <si>
    <t>[note 3] Applications are processed once a decision has been made to authorise or deny the application, or once an application is withdrawn by the applicant.</t>
  </si>
  <si>
    <t>[note 1] Processing time is calculated in working days, and public holidays are excluded, even if applications were processed by staff working overtime on these days. Processing time is only calculated for applications that were decided by 31 December 2023.</t>
  </si>
  <si>
    <t>[note 2] Data is presented by the month of decision rather than month the application was received.</t>
  </si>
  <si>
    <t>[note 3] Carer Support Payment was launched on the 20 November 2023 so figures for November 2023 are from 20 to 30 November only.</t>
  </si>
  <si>
    <t>[note 5] Financial Year 2023 - 2024 includes the months from November 2023 to December 2023.</t>
  </si>
  <si>
    <t>[note 6] The median is the middle value of an ordered dataset, or the point at which half of the values are higher and half of the values are lower. Measure is in working days.</t>
  </si>
  <si>
    <t>[note 1] Payments are issued once applications are processed and a decision is made to authorise the application. Data is presented by the date a payment is issued rather than date the application was received or the date of decision.</t>
  </si>
  <si>
    <t>Table Number</t>
  </si>
  <si>
    <t>Table or Chart Description</t>
  </si>
  <si>
    <t>Applications and decisions for Carer Support Payment by month</t>
  </si>
  <si>
    <t>Applications for Carer Support Payment by channel by month</t>
  </si>
  <si>
    <t>Applications for Carer Support Payment by age at application</t>
  </si>
  <si>
    <t>Applications and decisions for Carer Support Payment by Local Authority</t>
  </si>
  <si>
    <t>Processing times for Carer Support Payment by month</t>
  </si>
  <si>
    <t>Number and value of Carer Support Payments by month</t>
  </si>
  <si>
    <t>Month</t>
  </si>
  <si>
    <t>Total applications received</t>
  </si>
  <si>
    <t>Total applications processed</t>
  </si>
  <si>
    <t>Authorised applications</t>
  </si>
  <si>
    <t>Denied applications</t>
  </si>
  <si>
    <t>Withdrawn applications</t>
  </si>
  <si>
    <t>Percentage of processed applications authorised</t>
  </si>
  <si>
    <t>Percentage of processed applications denied</t>
  </si>
  <si>
    <t>Percentage of processed applications withdrawn</t>
  </si>
  <si>
    <t>Total</t>
  </si>
  <si>
    <t>November 2023</t>
  </si>
  <si>
    <t>December 2023</t>
  </si>
  <si>
    <t>Financial Year 2023-2024</t>
  </si>
  <si>
    <t>Applications received by month</t>
  </si>
  <si>
    <t>Online
applications</t>
  </si>
  <si>
    <t>Paper
applications</t>
  </si>
  <si>
    <t>Phone
applications</t>
  </si>
  <si>
    <t>Other channels</t>
  </si>
  <si>
    <t>Percentage of online applications</t>
  </si>
  <si>
    <t>Percentage of paper applications</t>
  </si>
  <si>
    <t>Percentage of phone applications</t>
  </si>
  <si>
    <t>Percentage of other channels</t>
  </si>
  <si>
    <t>Applicant age group</t>
  </si>
  <si>
    <t>Percentage of total applications received</t>
  </si>
  <si>
    <t>Under 18</t>
  </si>
  <si>
    <t>18-24</t>
  </si>
  <si>
    <t>25-29</t>
  </si>
  <si>
    <t>30-34</t>
  </si>
  <si>
    <t>35-39</t>
  </si>
  <si>
    <t>40-44</t>
  </si>
  <si>
    <t>45-49</t>
  </si>
  <si>
    <t>50-54</t>
  </si>
  <si>
    <t>55-59</t>
  </si>
  <si>
    <t>60-64</t>
  </si>
  <si>
    <t>65 and over</t>
  </si>
  <si>
    <t>Local Authority area</t>
  </si>
  <si>
    <t>Dundee City</t>
  </si>
  <si>
    <t>Na h-Eileanan Siar</t>
  </si>
  <si>
    <t>Perth and Kinross</t>
  </si>
  <si>
    <t>Other</t>
  </si>
  <si>
    <t>Processing time by month</t>
  </si>
  <si>
    <t>Applications processed in
the same working day</t>
  </si>
  <si>
    <t>Applications processed in
1-5 working days</t>
  </si>
  <si>
    <t>Applications processed in
6-10 working days</t>
  </si>
  <si>
    <t>Applications processed in
11-15 working days</t>
  </si>
  <si>
    <t>Applications processed in
16-20 working days</t>
  </si>
  <si>
    <t>Applications processed in
21-25 working days</t>
  </si>
  <si>
    <t>Applications processed in
26-30 working days</t>
  </si>
  <si>
    <t>Applications processed in
31-35 working days</t>
  </si>
  <si>
    <t>Applications processed in
36-40 working days</t>
  </si>
  <si>
    <t>Applications processed in
41 working days or more</t>
  </si>
  <si>
    <t>Median average processing time in working days</t>
  </si>
  <si>
    <t>Percentage of total applications processed</t>
  </si>
  <si>
    <t>Payment month</t>
  </si>
  <si>
    <t>Total number of payments</t>
  </si>
  <si>
    <t>Total value of payments</t>
  </si>
  <si>
    <t>November/December 2023</t>
  </si>
  <si>
    <t>[c]</t>
  </si>
  <si>
    <r>
      <t xml:space="preserve">Table 1: Applications for Carer Support Payment by month </t>
    </r>
    <r>
      <rPr>
        <sz val="16"/>
        <rFont val="Calibri"/>
        <family val="2"/>
        <scheme val="minor"/>
      </rPr>
      <t>[note 1][note 2][note 3][note 4]</t>
    </r>
  </si>
  <si>
    <r>
      <t xml:space="preserve">Table 2: Applications for Carer Support Payment by channel </t>
    </r>
    <r>
      <rPr>
        <sz val="16"/>
        <rFont val="Calibri"/>
        <family val="2"/>
        <scheme val="minor"/>
      </rPr>
      <t>[note 1][note 2][note 3]</t>
    </r>
  </si>
  <si>
    <r>
      <t xml:space="preserve">Table 3: Applications for Carer Support Payment by age group </t>
    </r>
    <r>
      <rPr>
        <sz val="16"/>
        <rFont val="Calibri"/>
        <family val="2"/>
        <scheme val="minor"/>
      </rPr>
      <t>[note 1][note 2]</t>
    </r>
  </si>
  <si>
    <r>
      <t xml:space="preserve">Table 4: Applications for Carer Support Payment by local authority area </t>
    </r>
    <r>
      <rPr>
        <sz val="16"/>
        <rFont val="Calibri"/>
        <family val="2"/>
        <scheme val="minor"/>
      </rPr>
      <t>[note 1][note 2][note 3]</t>
    </r>
  </si>
  <si>
    <t>not applicable</t>
  </si>
  <si>
    <r>
      <t xml:space="preserve">Table 5: Processing times for Carer Support Payment by month </t>
    </r>
    <r>
      <rPr>
        <sz val="16"/>
        <rFont val="Calibri"/>
        <family val="2"/>
        <scheme val="minor"/>
      </rPr>
      <t>[note 1][note 2][note 3][note 4][note 5][note 6]</t>
    </r>
  </si>
  <si>
    <r>
      <t xml:space="preserve">Table 6: Number and value of Carer Support Payment payments by month </t>
    </r>
    <r>
      <rPr>
        <sz val="16"/>
        <rFont val="Calibri"/>
        <family val="2"/>
        <scheme val="minor"/>
      </rPr>
      <t>[note 1]</t>
    </r>
  </si>
  <si>
    <t>[note 3] Where application channel is neither online, paper nor phone, application channel has been classed as ‘other channels’.</t>
  </si>
  <si>
    <t>[note 1] New applications were taken for Carer Support Payment for people that live in the pilot areas of Dundee City, Na h-Eileanan Siar and Perth and Kinross.</t>
  </si>
  <si>
    <t>[note 2] Other includes applications where postcodes did not match to local authority data and postcodes which were outside the pilot areas. Reasons for this may include a) an error in the postcode b) postcode is for a property within a new development and therefore does not link to Local Authority data yet.</t>
  </si>
  <si>
    <t>[note 4] Applications were taken from 20 November 2023, leaving 9 working days in the month of November 2023 in which decisions could be made.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</si>
</sst>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
  </numFmts>
  <fonts count="8" x14ac:knownFonts="1">
    <font>
      <sz val="12"/>
      <color rgb="FF000000"/>
      <name val="Calibri"/>
    </font>
    <font>
      <b/>
      <sz val="16"/>
      <name val="Calibri"/>
      <family val="2"/>
      <scheme val="minor"/>
    </font>
    <font>
      <sz val="12"/>
      <name val="Calibri"/>
      <family val="2"/>
    </font>
    <font>
      <b/>
      <sz val="14"/>
      <name val="Calibri"/>
      <family val="2"/>
    </font>
    <font>
      <b/>
      <sz val="12"/>
      <name val="Calibri"/>
      <family val="2"/>
    </font>
    <font>
      <u/>
      <sz val="12"/>
      <name val="Calibri"/>
      <family val="2"/>
    </font>
    <font>
      <sz val="16"/>
      <name val="Calibri"/>
      <family val="2"/>
      <scheme val="minor"/>
    </font>
    <font>
      <sz val="12"/>
      <color rgb="FFFF0000"/>
      <name val="Calibri"/>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style="thin">
        <color rgb="FF000000"/>
      </top>
      <bottom/>
      <diagonal/>
    </border>
  </borders>
  <cellStyleXfs count="2">
    <xf numFmtId="0" fontId="0" fillId="0" borderId="0"/>
    <xf numFmtId="49" fontId="1" fillId="0" borderId="0" applyNumberFormat="0" applyFill="0" applyAlignment="0" applyProtection="0"/>
  </cellStyleXfs>
  <cellXfs count="20">
    <xf numFmtId="0" fontId="0" fillId="0" borderId="0" xfId="0"/>
    <xf numFmtId="0" fontId="2" fillId="0" borderId="0" xfId="0" applyFont="1"/>
    <xf numFmtId="0" fontId="3" fillId="0" borderId="0" xfId="0" applyFont="1"/>
    <xf numFmtId="0" fontId="4" fillId="0" borderId="1" xfId="0" applyFont="1" applyBorder="1" applyAlignment="1">
      <alignment horizontal="center" vertical="center" wrapText="1"/>
    </xf>
    <xf numFmtId="0" fontId="5" fillId="0" borderId="2" xfId="0" applyFont="1" applyBorder="1"/>
    <xf numFmtId="0" fontId="2" fillId="0" borderId="2" xfId="0" applyFont="1" applyBorder="1"/>
    <xf numFmtId="0" fontId="1" fillId="0" borderId="0" xfId="1" applyNumberFormat="1"/>
    <xf numFmtId="0" fontId="4" fillId="0" borderId="1" xfId="0" applyFont="1" applyBorder="1" applyAlignment="1">
      <alignment horizontal="left"/>
    </xf>
    <xf numFmtId="3" fontId="4" fillId="0" borderId="1" xfId="0" applyNumberFormat="1" applyFont="1" applyBorder="1" applyAlignment="1">
      <alignment horizontal="right"/>
    </xf>
    <xf numFmtId="9" fontId="4" fillId="0" borderId="1" xfId="0" applyNumberFormat="1" applyFont="1" applyBorder="1" applyAlignment="1">
      <alignment horizontal="right"/>
    </xf>
    <xf numFmtId="3" fontId="2" fillId="0" borderId="2" xfId="0" applyNumberFormat="1" applyFont="1" applyBorder="1" applyAlignment="1">
      <alignment horizontal="right"/>
    </xf>
    <xf numFmtId="9" fontId="2" fillId="0" borderId="2" xfId="0" applyNumberFormat="1" applyFont="1" applyBorder="1" applyAlignment="1">
      <alignment horizontal="right"/>
    </xf>
    <xf numFmtId="0" fontId="4" fillId="0" borderId="3" xfId="0" applyFont="1" applyBorder="1" applyAlignment="1">
      <alignment horizontal="left"/>
    </xf>
    <xf numFmtId="3" fontId="4" fillId="0" borderId="3" xfId="0" applyNumberFormat="1" applyFont="1" applyBorder="1" applyAlignment="1">
      <alignment horizontal="right"/>
    </xf>
    <xf numFmtId="9" fontId="4" fillId="0" borderId="3" xfId="0" applyNumberFormat="1" applyFont="1" applyBorder="1" applyAlignment="1">
      <alignment horizontal="right"/>
    </xf>
    <xf numFmtId="0" fontId="2" fillId="0" borderId="0" xfId="0" applyFont="1" applyAlignment="1">
      <alignment wrapText="1"/>
    </xf>
    <xf numFmtId="164" fontId="4" fillId="0" borderId="1" xfId="0" applyNumberFormat="1" applyFont="1" applyBorder="1" applyAlignment="1">
      <alignment horizontal="right"/>
    </xf>
    <xf numFmtId="164" fontId="2" fillId="0" borderId="2" xfId="0" applyNumberFormat="1" applyFont="1" applyBorder="1" applyAlignment="1">
      <alignment horizontal="right"/>
    </xf>
    <xf numFmtId="164" fontId="4" fillId="0" borderId="3" xfId="0" applyNumberFormat="1" applyFont="1" applyBorder="1" applyAlignment="1">
      <alignment horizontal="right"/>
    </xf>
    <xf numFmtId="0" fontId="7" fillId="0" borderId="0" xfId="0" applyFont="1"/>
  </cellXfs>
  <cellStyles count="2">
    <cellStyle name="Heading 1" xfId="1" builtinId="16" customBuiltin="1"/>
    <cellStyle name="Normal" xfId="0" builtinId="0"/>
  </cellStyles>
  <dxfs count="71">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econtent" displayName="tablecontent" ref="A3:B9" totalsRowShown="0" headerRowDxfId="70" dataDxfId="69">
  <tableColumns count="2">
    <tableColumn id="1" xr3:uid="{00000000-0010-0000-0000-000001000000}" name="Table Number" dataDxfId="68"/>
    <tableColumn id="2" xr3:uid="{00000000-0010-0000-0000-000002000000}" name="Table or Chart Description" dataDxfId="67"/>
  </tableColumns>
  <tableStyleInfo name="TableStyleLight1" showFirstColumn="0"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table1" displayName="table1" ref="A4:I8" totalsRowShown="0" headerRowDxfId="66" dataDxfId="65">
  <tableColumns count="9">
    <tableColumn id="1" xr3:uid="{00000000-0010-0000-0100-000001000000}" name="Month" dataDxfId="64"/>
    <tableColumn id="2" xr3:uid="{00000000-0010-0000-0100-000002000000}" name="Total applications received" dataDxfId="63"/>
    <tableColumn id="3" xr3:uid="{00000000-0010-0000-0100-000003000000}" name="Total applications processed" dataDxfId="62"/>
    <tableColumn id="4" xr3:uid="{00000000-0010-0000-0100-000004000000}" name="Authorised applications" dataDxfId="61"/>
    <tableColumn id="5" xr3:uid="{00000000-0010-0000-0100-000005000000}" name="Denied applications" dataDxfId="60"/>
    <tableColumn id="6" xr3:uid="{00000000-0010-0000-0100-000006000000}" name="Withdrawn applications" dataDxfId="59"/>
    <tableColumn id="7" xr3:uid="{00000000-0010-0000-0100-000007000000}" name="Percentage of processed applications authorised" dataDxfId="58"/>
    <tableColumn id="8" xr3:uid="{00000000-0010-0000-0100-000008000000}" name="Percentage of processed applications denied" dataDxfId="57"/>
    <tableColumn id="9" xr3:uid="{00000000-0010-0000-0100-000009000000}" name="Percentage of processed applications withdrawn" dataDxfId="56"/>
  </tableColumns>
  <tableStyleInfo name="TableStyleLight1" showFirstColumn="0" showLastColumn="0" showRowStripes="0"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table2" displayName="table2" ref="A4:J7" totalsRowShown="0" headerRowDxfId="55" dataDxfId="54">
  <tableColumns count="10">
    <tableColumn id="1" xr3:uid="{00000000-0010-0000-0200-000001000000}" name="Applications received by month" dataDxfId="53"/>
    <tableColumn id="2" xr3:uid="{00000000-0010-0000-0200-000002000000}" name="Total" dataDxfId="52"/>
    <tableColumn id="3" xr3:uid="{00000000-0010-0000-0200-000003000000}" name="Online_x000a_applications" dataDxfId="51"/>
    <tableColumn id="4" xr3:uid="{00000000-0010-0000-0200-000004000000}" name="Paper_x000a_applications" dataDxfId="50"/>
    <tableColumn id="5" xr3:uid="{00000000-0010-0000-0200-000005000000}" name="Phone_x000a_applications" dataDxfId="49"/>
    <tableColumn id="6" xr3:uid="{00000000-0010-0000-0200-000006000000}" name="Other channels" dataDxfId="48"/>
    <tableColumn id="7" xr3:uid="{00000000-0010-0000-0200-000007000000}" name="Percentage of online applications" dataDxfId="47"/>
    <tableColumn id="8" xr3:uid="{00000000-0010-0000-0200-000008000000}" name="Percentage of paper applications" dataDxfId="46"/>
    <tableColumn id="9" xr3:uid="{00000000-0010-0000-0200-000009000000}" name="Percentage of phone applications" dataDxfId="45"/>
    <tableColumn id="10" xr3:uid="{00000000-0010-0000-0200-00000A000000}" name="Percentage of other channels" dataDxfId="44"/>
  </tableColumns>
  <tableStyleInfo name="TableStyleLight1" showFirstColumn="0" showLastColumn="0" showRowStripes="0"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3000000}" name="table3" displayName="table3" ref="A4:J16" totalsRowShown="0" headerRowDxfId="43" dataDxfId="42">
  <tableColumns count="10">
    <tableColumn id="1" xr3:uid="{00000000-0010-0000-0300-000001000000}" name="Applicant age group" dataDxfId="41"/>
    <tableColumn id="2" xr3:uid="{00000000-0010-0000-0300-000002000000}" name="Total applications received" dataDxfId="40"/>
    <tableColumn id="3" xr3:uid="{00000000-0010-0000-0300-000003000000}" name="Percentage of total applications received" dataDxfId="39"/>
    <tableColumn id="4" xr3:uid="{00000000-0010-0000-0300-000004000000}" name="Total applications processed" dataDxfId="38"/>
    <tableColumn id="5" xr3:uid="{00000000-0010-0000-0300-000005000000}" name="Authorised applications" dataDxfId="37"/>
    <tableColumn id="6" xr3:uid="{00000000-0010-0000-0300-000006000000}" name="Denied applications" dataDxfId="36"/>
    <tableColumn id="7" xr3:uid="{00000000-0010-0000-0300-000007000000}" name="Withdrawn applications" dataDxfId="35"/>
    <tableColumn id="8" xr3:uid="{00000000-0010-0000-0300-000008000000}" name="Percentage of processed applications authorised" dataDxfId="34"/>
    <tableColumn id="9" xr3:uid="{00000000-0010-0000-0300-000009000000}" name="Percentage of processed applications denied" dataDxfId="33"/>
    <tableColumn id="10" xr3:uid="{00000000-0010-0000-0300-00000A000000}" name="Percentage of processed applications withdrawn" dataDxfId="32"/>
  </tableColumns>
  <tableStyleInfo name="TableStyleLight1" showFirstColumn="0" showLastColumn="0" showRowStripes="0"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4000000}" name="table4" displayName="table4" ref="A4:J9" totalsRowShown="0" headerRowDxfId="31" dataDxfId="30">
  <tableColumns count="10">
    <tableColumn id="1" xr3:uid="{00000000-0010-0000-0400-000001000000}" name="Local Authority area" dataDxfId="29"/>
    <tableColumn id="2" xr3:uid="{00000000-0010-0000-0400-000002000000}" name="Total applications received" dataDxfId="28"/>
    <tableColumn id="3" xr3:uid="{00000000-0010-0000-0400-000003000000}" name="Percentage of total applications received" dataDxfId="27"/>
    <tableColumn id="4" xr3:uid="{00000000-0010-0000-0400-000004000000}" name="Total applications processed" dataDxfId="26"/>
    <tableColumn id="5" xr3:uid="{00000000-0010-0000-0400-000005000000}" name="Authorised applications" dataDxfId="25"/>
    <tableColumn id="6" xr3:uid="{00000000-0010-0000-0400-000006000000}" name="Denied applications" dataDxfId="24"/>
    <tableColumn id="7" xr3:uid="{00000000-0010-0000-0400-000007000000}" name="Withdrawn applications" dataDxfId="23"/>
    <tableColumn id="8" xr3:uid="{00000000-0010-0000-0400-000008000000}" name="Percentage of processed applications authorised" dataDxfId="22"/>
    <tableColumn id="9" xr3:uid="{00000000-0010-0000-0400-000009000000}" name="Percentage of processed applications denied" dataDxfId="21"/>
    <tableColumn id="10" xr3:uid="{00000000-0010-0000-0400-00000A000000}" name="Percentage of processed applications withdrawn" dataDxfId="20"/>
  </tableColumns>
  <tableStyleInfo name="TableStyleLight1" showFirstColumn="0" showLastColumn="0" showRowStripes="0"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5000000}" name="table5" displayName="table5" ref="A4:M9" totalsRowShown="0" headerRowDxfId="19" dataDxfId="18">
  <tableColumns count="13">
    <tableColumn id="1" xr3:uid="{00000000-0010-0000-0500-000001000000}" name="Processing time by month" dataDxfId="17"/>
    <tableColumn id="2" xr3:uid="{00000000-0010-0000-0500-000002000000}" name="Total applications processed" dataDxfId="16"/>
    <tableColumn id="3" xr3:uid="{00000000-0010-0000-0500-000003000000}" name="Applications processed in_x000a_the same working day" dataDxfId="15"/>
    <tableColumn id="4" xr3:uid="{00000000-0010-0000-0500-000004000000}" name="Applications processed in_x000a_1-5 working days" dataDxfId="14"/>
    <tableColumn id="5" xr3:uid="{00000000-0010-0000-0500-000005000000}" name="Applications processed in_x000a_6-10 working days" dataDxfId="13"/>
    <tableColumn id="6" xr3:uid="{00000000-0010-0000-0500-000006000000}" name="Applications processed in_x000a_11-15 working days" dataDxfId="12"/>
    <tableColumn id="7" xr3:uid="{00000000-0010-0000-0500-000007000000}" name="Applications processed in_x000a_16-20 working days" dataDxfId="11"/>
    <tableColumn id="8" xr3:uid="{00000000-0010-0000-0500-000008000000}" name="Applications processed in_x000a_21-25 working days" dataDxfId="10"/>
    <tableColumn id="9" xr3:uid="{00000000-0010-0000-0500-000009000000}" name="Applications processed in_x000a_26-30 working days" dataDxfId="9"/>
    <tableColumn id="10" xr3:uid="{00000000-0010-0000-0500-00000A000000}" name="Applications processed in_x000a_31-35 working days" dataDxfId="8"/>
    <tableColumn id="11" xr3:uid="{00000000-0010-0000-0500-00000B000000}" name="Applications processed in_x000a_36-40 working days" dataDxfId="7"/>
    <tableColumn id="12" xr3:uid="{00000000-0010-0000-0500-00000C000000}" name="Applications processed in_x000a_41 working days or more" dataDxfId="6"/>
    <tableColumn id="13" xr3:uid="{00000000-0010-0000-0500-00000D000000}" name="Median average processing time in working days" dataDxfId="5"/>
  </tableColumns>
  <tableStyleInfo name="TableStyleLight1" showFirstColumn="0" showLastColumn="0" showRowStripes="0"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6000000}" name="table6" displayName="table6" ref="A4:C7" totalsRowShown="0" headerRowDxfId="4" dataDxfId="3">
  <tableColumns count="3">
    <tableColumn id="1" xr3:uid="{00000000-0010-0000-0600-000001000000}" name="Payment month" dataDxfId="2"/>
    <tableColumn id="2" xr3:uid="{00000000-0010-0000-0600-000002000000}" name="Total number of payments" dataDxfId="1"/>
    <tableColumn id="3" xr3:uid="{00000000-0010-0000-0600-000003000000}" name="Total value of payments" dataDxfId="0"/>
  </tableColumns>
  <tableStyleInfo name="TableStyleLight1"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1" Type="http://schemas.openxmlformats.org/officeDocument/2006/relationships/table" Target="../tables/table2.xml"/></Relationships>
</file>

<file path=xl/worksheets/_rels/sheet3.xml.rels><?xml version="1.0" encoding="UTF-8" standalone="yes"?>
<Relationships xmlns="http://schemas.openxmlformats.org/package/2006/relationships"><Relationship Id="rId1" Type="http://schemas.openxmlformats.org/officeDocument/2006/relationships/table" Target="../tables/table3.xml"/></Relationships>
</file>

<file path=xl/worksheets/_rels/sheet4.xml.rels><?xml version="1.0" encoding="UTF-8" standalone="yes"?>
<Relationships xmlns="http://schemas.openxmlformats.org/package/2006/relationships"><Relationship Id="rId1" Type="http://schemas.openxmlformats.org/officeDocument/2006/relationships/table" Target="../tables/table4.xml"/></Relationships>
</file>

<file path=xl/worksheets/_rels/sheet5.xml.rels><?xml version="1.0" encoding="UTF-8" standalone="yes"?>
<Relationships xmlns="http://schemas.openxmlformats.org/package/2006/relationships"><Relationship Id="rId1" Type="http://schemas.openxmlformats.org/officeDocument/2006/relationships/table" Target="../tables/table5.xml"/></Relationships>
</file>

<file path=xl/worksheets/_rels/sheet6.xml.rels><?xml version="1.0" encoding="UTF-8" standalone="yes"?>
<Relationships xmlns="http://schemas.openxmlformats.org/package/2006/relationships"><Relationship Id="rId1" Type="http://schemas.openxmlformats.org/officeDocument/2006/relationships/table" Target="../tables/table6.xml"/></Relationships>
</file>

<file path=xl/worksheets/_rels/sheet7.xml.rels><?xml version="1.0" encoding="UTF-8" standalone="yes"?>
<Relationships xmlns="http://schemas.openxmlformats.org/package/2006/relationships"><Relationship Id="rId1"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9"/>
  <sheetViews>
    <sheetView showGridLines="0" tabSelected="1" workbookViewId="0"/>
  </sheetViews>
  <sheetFormatPr defaultColWidth="10.6640625" defaultRowHeight="15.5" x14ac:dyDescent="0.35"/>
  <cols>
    <col min="1" max="1" width="20.6640625" customWidth="1"/>
    <col min="2" max="2" width="100.6640625" customWidth="1"/>
  </cols>
  <sheetData>
    <row r="1" spans="1:2" ht="21" x14ac:dyDescent="0.5">
      <c r="A1" s="6" t="s">
        <v>0</v>
      </c>
      <c r="B1" s="1"/>
    </row>
    <row r="2" spans="1:2" ht="18.5" x14ac:dyDescent="0.45">
      <c r="A2" s="2" t="s">
        <v>1</v>
      </c>
      <c r="B2" s="1"/>
    </row>
    <row r="3" spans="1:2" x14ac:dyDescent="0.35">
      <c r="A3" s="3" t="s">
        <v>26</v>
      </c>
      <c r="B3" s="3" t="s">
        <v>27</v>
      </c>
    </row>
    <row r="4" spans="1:2" x14ac:dyDescent="0.35">
      <c r="A4" s="4" t="str">
        <f>HYPERLINK("#'Table 1 Applications by month'!A1", "Table 1")</f>
        <v>Table 1</v>
      </c>
      <c r="B4" s="5" t="s">
        <v>28</v>
      </c>
    </row>
    <row r="5" spans="1:2" x14ac:dyDescent="0.35">
      <c r="A5" s="4" t="str">
        <f>HYPERLINK("#'Table 2 Applications by channel'!A1", "Table 2")</f>
        <v>Table 2</v>
      </c>
      <c r="B5" s="5" t="s">
        <v>29</v>
      </c>
    </row>
    <row r="6" spans="1:2" x14ac:dyDescent="0.35">
      <c r="A6" s="4" t="str">
        <f>HYPERLINK("#'Table 3 Applications by age'!A1", "Table 3")</f>
        <v>Table 3</v>
      </c>
      <c r="B6" s="5" t="s">
        <v>30</v>
      </c>
    </row>
    <row r="7" spans="1:2" x14ac:dyDescent="0.35">
      <c r="A7" s="4" t="str">
        <f>HYPERLINK("#'Table 4 Applications by LA'!A1", "Table 4")</f>
        <v>Table 4</v>
      </c>
      <c r="B7" s="5" t="s">
        <v>31</v>
      </c>
    </row>
    <row r="8" spans="1:2" x14ac:dyDescent="0.35">
      <c r="A8" s="4" t="str">
        <f>HYPERLINK("#'Table 5 Processing times'!A1", "Table 5")</f>
        <v>Table 5</v>
      </c>
      <c r="B8" s="5" t="s">
        <v>32</v>
      </c>
    </row>
    <row r="9" spans="1:2" x14ac:dyDescent="0.35">
      <c r="A9" s="4" t="str">
        <f>HYPERLINK("#'Table 6 Payments by month'!A1", "Table 6")</f>
        <v>Table 6</v>
      </c>
      <c r="B9" s="5" t="s">
        <v>33</v>
      </c>
    </row>
  </sheetData>
  <pageMargins left="0.7" right="0.7" top="0.75" bottom="0.75" header="0.3" footer="0.3"/>
  <pageSetup paperSize="9" orientation="portrait" horizontalDpi="300" verticalDpi="300"/>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4"/>
  <sheetViews>
    <sheetView showGridLines="0" zoomScaleNormal="100" workbookViewId="0"/>
  </sheetViews>
  <sheetFormatPr defaultColWidth="10.6640625" defaultRowHeight="15.5" x14ac:dyDescent="0.35"/>
  <cols>
    <col min="1" max="1" width="50.6640625" customWidth="1"/>
    <col min="2" max="9" width="16.6640625" customWidth="1"/>
  </cols>
  <sheetData>
    <row r="1" spans="1:9" ht="21" x14ac:dyDescent="0.5">
      <c r="A1" s="6" t="s">
        <v>92</v>
      </c>
      <c r="B1" s="1"/>
      <c r="C1" s="1"/>
      <c r="D1" s="1"/>
      <c r="E1" s="1"/>
      <c r="F1" s="1"/>
      <c r="G1" s="1"/>
      <c r="H1" s="1"/>
      <c r="I1" s="1"/>
    </row>
    <row r="2" spans="1:9" x14ac:dyDescent="0.35">
      <c r="A2" s="1" t="s">
        <v>2</v>
      </c>
      <c r="B2" s="1"/>
      <c r="C2" s="1"/>
      <c r="D2" s="1"/>
      <c r="E2" s="1"/>
      <c r="F2" s="1"/>
      <c r="G2" s="1"/>
      <c r="H2" s="1"/>
      <c r="I2" s="1"/>
    </row>
    <row r="3" spans="1:9" x14ac:dyDescent="0.35">
      <c r="A3" s="1" t="s">
        <v>3</v>
      </c>
      <c r="B3" s="1"/>
      <c r="C3" s="1"/>
      <c r="D3" s="1"/>
      <c r="E3" s="1"/>
      <c r="F3" s="1"/>
      <c r="G3" s="1"/>
      <c r="H3" s="1"/>
      <c r="I3" s="1"/>
    </row>
    <row r="4" spans="1:9" ht="80" customHeight="1" x14ac:dyDescent="0.35">
      <c r="A4" s="3" t="s">
        <v>34</v>
      </c>
      <c r="B4" s="3" t="s">
        <v>35</v>
      </c>
      <c r="C4" s="3" t="s">
        <v>36</v>
      </c>
      <c r="D4" s="3" t="s">
        <v>37</v>
      </c>
      <c r="E4" s="3" t="s">
        <v>38</v>
      </c>
      <c r="F4" s="3" t="s">
        <v>39</v>
      </c>
      <c r="G4" s="3" t="s">
        <v>40</v>
      </c>
      <c r="H4" s="3" t="s">
        <v>41</v>
      </c>
      <c r="I4" s="3" t="s">
        <v>42</v>
      </c>
    </row>
    <row r="5" spans="1:9" x14ac:dyDescent="0.35">
      <c r="A5" s="7" t="s">
        <v>43</v>
      </c>
      <c r="B5" s="8">
        <v>205</v>
      </c>
      <c r="C5" s="8">
        <v>90</v>
      </c>
      <c r="D5" s="8">
        <v>65</v>
      </c>
      <c r="E5" s="8">
        <v>5</v>
      </c>
      <c r="F5" s="8">
        <v>20</v>
      </c>
      <c r="G5" s="9">
        <v>0.72</v>
      </c>
      <c r="H5" s="9">
        <v>0.06</v>
      </c>
      <c r="I5" s="9">
        <v>0.23</v>
      </c>
    </row>
    <row r="6" spans="1:9" x14ac:dyDescent="0.35">
      <c r="A6" s="1" t="s">
        <v>44</v>
      </c>
      <c r="B6" s="10">
        <v>55</v>
      </c>
      <c r="C6" s="10">
        <v>25</v>
      </c>
      <c r="D6" s="10">
        <v>20</v>
      </c>
      <c r="E6" s="10" t="s">
        <v>91</v>
      </c>
      <c r="F6" s="10">
        <v>5</v>
      </c>
      <c r="G6" s="11">
        <v>0.72</v>
      </c>
      <c r="H6" s="11" t="s">
        <v>91</v>
      </c>
      <c r="I6" s="11" t="s">
        <v>91</v>
      </c>
    </row>
    <row r="7" spans="1:9" x14ac:dyDescent="0.35">
      <c r="A7" s="1" t="s">
        <v>45</v>
      </c>
      <c r="B7" s="10">
        <v>145</v>
      </c>
      <c r="C7" s="10">
        <v>65</v>
      </c>
      <c r="D7" s="10">
        <v>45</v>
      </c>
      <c r="E7" s="10">
        <v>5</v>
      </c>
      <c r="F7" s="10">
        <v>15</v>
      </c>
      <c r="G7" s="11">
        <v>0.71</v>
      </c>
      <c r="H7" s="11">
        <v>0.05</v>
      </c>
      <c r="I7" s="11">
        <v>0.24</v>
      </c>
    </row>
    <row r="8" spans="1:9" x14ac:dyDescent="0.35">
      <c r="A8" s="12" t="s">
        <v>46</v>
      </c>
      <c r="B8" s="13">
        <v>205</v>
      </c>
      <c r="C8" s="13">
        <v>90</v>
      </c>
      <c r="D8" s="13">
        <v>65</v>
      </c>
      <c r="E8" s="13">
        <v>5</v>
      </c>
      <c r="F8" s="13">
        <v>20</v>
      </c>
      <c r="G8" s="14">
        <v>0.72</v>
      </c>
      <c r="H8" s="14">
        <v>0.06</v>
      </c>
      <c r="I8" s="14">
        <v>0.23</v>
      </c>
    </row>
    <row r="9" spans="1:9" x14ac:dyDescent="0.35">
      <c r="A9" s="1" t="s">
        <v>12</v>
      </c>
      <c r="B9" s="1"/>
      <c r="C9" s="1"/>
      <c r="D9" s="1"/>
      <c r="E9" s="1"/>
      <c r="F9" s="1"/>
      <c r="G9" s="1"/>
      <c r="H9" s="1"/>
      <c r="I9" s="1"/>
    </row>
    <row r="10" spans="1:9" x14ac:dyDescent="0.35">
      <c r="A10" s="1" t="s">
        <v>13</v>
      </c>
      <c r="B10" s="1"/>
      <c r="C10" s="1"/>
      <c r="D10" s="1"/>
      <c r="E10" s="1"/>
      <c r="F10" s="1"/>
      <c r="G10" s="1"/>
      <c r="H10" s="1"/>
      <c r="I10" s="1"/>
    </row>
    <row r="11" spans="1:9" x14ac:dyDescent="0.35">
      <c r="A11" s="1" t="s">
        <v>100</v>
      </c>
      <c r="B11" s="1"/>
      <c r="C11" s="1"/>
      <c r="D11" s="1"/>
      <c r="E11" s="1"/>
      <c r="F11" s="1"/>
      <c r="G11" s="1"/>
      <c r="H11" s="1"/>
      <c r="I11" s="1"/>
    </row>
    <row r="12" spans="1:9" x14ac:dyDescent="0.35">
      <c r="A12" s="1" t="s">
        <v>14</v>
      </c>
      <c r="B12" s="1"/>
      <c r="C12" s="1"/>
      <c r="D12" s="1"/>
      <c r="E12" s="1"/>
      <c r="F12" s="1"/>
      <c r="G12" s="1"/>
      <c r="H12" s="1"/>
      <c r="I12" s="1"/>
    </row>
    <row r="13" spans="1:9" ht="15.5" customHeight="1" x14ac:dyDescent="0.35">
      <c r="A13" s="1" t="s">
        <v>15</v>
      </c>
      <c r="B13" s="1"/>
      <c r="C13" s="1"/>
      <c r="D13" s="1"/>
      <c r="E13" s="1"/>
      <c r="F13" s="1"/>
      <c r="G13" s="1"/>
      <c r="H13" s="1"/>
      <c r="I13" s="1"/>
    </row>
    <row r="14" spans="1:9" ht="77.5" x14ac:dyDescent="0.35">
      <c r="A14" s="15" t="s">
        <v>16</v>
      </c>
      <c r="B14" s="1"/>
      <c r="C14" s="1"/>
      <c r="D14" s="1"/>
      <c r="E14" s="1"/>
      <c r="F14" s="1"/>
      <c r="G14" s="1"/>
      <c r="H14" s="1"/>
      <c r="I14" s="1"/>
    </row>
  </sheetData>
  <pageMargins left="0.7" right="0.7" top="0.75" bottom="0.75" header="0.3" footer="0.3"/>
  <pageSetup paperSize="9" orientation="portrait" horizontalDpi="300" verticalDpi="300"/>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12"/>
  <sheetViews>
    <sheetView showGridLines="0" zoomScaleNormal="100" workbookViewId="0"/>
  </sheetViews>
  <sheetFormatPr defaultColWidth="10.6640625" defaultRowHeight="15.5" x14ac:dyDescent="0.35"/>
  <cols>
    <col min="1" max="1" width="50.6640625" customWidth="1"/>
    <col min="2" max="10" width="16.6640625" customWidth="1"/>
  </cols>
  <sheetData>
    <row r="1" spans="1:10" ht="21" x14ac:dyDescent="0.5">
      <c r="A1" s="6" t="s">
        <v>93</v>
      </c>
      <c r="B1" s="1"/>
      <c r="C1" s="1"/>
      <c r="D1" s="1"/>
      <c r="E1" s="1"/>
      <c r="F1" s="1"/>
      <c r="G1" s="1"/>
      <c r="H1" s="1"/>
      <c r="I1" s="1"/>
      <c r="J1" s="1"/>
    </row>
    <row r="2" spans="1:10" x14ac:dyDescent="0.35">
      <c r="A2" s="1" t="s">
        <v>4</v>
      </c>
      <c r="B2" s="1"/>
      <c r="C2" s="1"/>
      <c r="D2" s="1"/>
      <c r="E2" s="1"/>
      <c r="F2" s="1"/>
      <c r="G2" s="1"/>
      <c r="H2" s="1"/>
      <c r="I2" s="1"/>
      <c r="J2" s="1"/>
    </row>
    <row r="3" spans="1:10" x14ac:dyDescent="0.35">
      <c r="A3" s="1" t="s">
        <v>5</v>
      </c>
      <c r="B3" s="1"/>
      <c r="C3" s="1"/>
      <c r="D3" s="1"/>
      <c r="E3" s="1"/>
      <c r="F3" s="1"/>
      <c r="G3" s="1"/>
      <c r="H3" s="1"/>
      <c r="I3" s="1"/>
      <c r="J3" s="1"/>
    </row>
    <row r="4" spans="1:10" ht="80" customHeight="1" x14ac:dyDescent="0.35">
      <c r="A4" s="3" t="s">
        <v>47</v>
      </c>
      <c r="B4" s="3" t="s">
        <v>43</v>
      </c>
      <c r="C4" s="3" t="s">
        <v>48</v>
      </c>
      <c r="D4" s="3" t="s">
        <v>49</v>
      </c>
      <c r="E4" s="3" t="s">
        <v>50</v>
      </c>
      <c r="F4" s="3" t="s">
        <v>51</v>
      </c>
      <c r="G4" s="3" t="s">
        <v>52</v>
      </c>
      <c r="H4" s="3" t="s">
        <v>53</v>
      </c>
      <c r="I4" s="3" t="s">
        <v>54</v>
      </c>
      <c r="J4" s="3" t="s">
        <v>55</v>
      </c>
    </row>
    <row r="5" spans="1:10" x14ac:dyDescent="0.35">
      <c r="A5" s="7" t="s">
        <v>43</v>
      </c>
      <c r="B5" s="8">
        <v>205</v>
      </c>
      <c r="C5" s="8">
        <v>155</v>
      </c>
      <c r="D5" s="8">
        <v>15</v>
      </c>
      <c r="E5" s="8">
        <v>25</v>
      </c>
      <c r="F5" s="8" t="s">
        <v>91</v>
      </c>
      <c r="G5" s="9">
        <v>0.77</v>
      </c>
      <c r="H5" s="9">
        <v>0.08</v>
      </c>
      <c r="I5" s="9">
        <v>0.13</v>
      </c>
      <c r="J5" s="9" t="s">
        <v>91</v>
      </c>
    </row>
    <row r="6" spans="1:10" x14ac:dyDescent="0.35">
      <c r="A6" s="1" t="s">
        <v>44</v>
      </c>
      <c r="B6" s="10">
        <v>55</v>
      </c>
      <c r="C6" s="10">
        <v>45</v>
      </c>
      <c r="D6" s="10">
        <v>5</v>
      </c>
      <c r="E6" s="10">
        <v>5</v>
      </c>
      <c r="F6" s="10" t="s">
        <v>91</v>
      </c>
      <c r="G6" s="11">
        <v>0.82</v>
      </c>
      <c r="H6" s="11">
        <v>0.05</v>
      </c>
      <c r="I6" s="11">
        <v>0.09</v>
      </c>
      <c r="J6" s="11" t="s">
        <v>91</v>
      </c>
    </row>
    <row r="7" spans="1:10" x14ac:dyDescent="0.35">
      <c r="A7" s="1" t="s">
        <v>45</v>
      </c>
      <c r="B7" s="10">
        <v>145</v>
      </c>
      <c r="C7" s="10">
        <v>110</v>
      </c>
      <c r="D7" s="10">
        <v>15</v>
      </c>
      <c r="E7" s="10">
        <v>20</v>
      </c>
      <c r="F7" s="10">
        <v>0</v>
      </c>
      <c r="G7" s="11">
        <v>0.75</v>
      </c>
      <c r="H7" s="11">
        <v>0.1</v>
      </c>
      <c r="I7" s="11">
        <v>0.15</v>
      </c>
      <c r="J7" s="11">
        <v>0</v>
      </c>
    </row>
    <row r="8" spans="1:10" x14ac:dyDescent="0.35">
      <c r="A8" s="1" t="s">
        <v>12</v>
      </c>
      <c r="B8" s="1"/>
      <c r="C8" s="1"/>
      <c r="D8" s="1"/>
      <c r="E8" s="1"/>
      <c r="F8" s="1"/>
      <c r="G8" s="1"/>
      <c r="H8" s="1"/>
      <c r="I8" s="1"/>
      <c r="J8" s="1"/>
    </row>
    <row r="9" spans="1:10" x14ac:dyDescent="0.35">
      <c r="A9" s="1" t="s">
        <v>13</v>
      </c>
      <c r="B9" s="1"/>
      <c r="C9" s="1"/>
      <c r="D9" s="1"/>
      <c r="E9" s="1"/>
      <c r="F9" s="1"/>
      <c r="G9" s="1"/>
      <c r="H9" s="1"/>
      <c r="I9" s="1"/>
      <c r="J9" s="1"/>
    </row>
    <row r="10" spans="1:10" x14ac:dyDescent="0.35">
      <c r="A10" s="1" t="s">
        <v>100</v>
      </c>
      <c r="B10" s="1"/>
      <c r="C10" s="1"/>
      <c r="D10" s="1"/>
      <c r="E10" s="1"/>
      <c r="F10" s="1"/>
      <c r="G10" s="1"/>
      <c r="H10" s="1"/>
      <c r="I10" s="1"/>
      <c r="J10" s="1"/>
    </row>
    <row r="11" spans="1:10" x14ac:dyDescent="0.35">
      <c r="A11" s="1" t="s">
        <v>14</v>
      </c>
      <c r="B11" s="1"/>
      <c r="C11" s="1"/>
      <c r="D11" s="1"/>
      <c r="E11" s="1"/>
      <c r="F11" s="1"/>
      <c r="G11" s="1"/>
      <c r="H11" s="1"/>
      <c r="I11" s="1"/>
      <c r="J11" s="1"/>
    </row>
    <row r="12" spans="1:10" x14ac:dyDescent="0.35">
      <c r="A12" s="1" t="s">
        <v>99</v>
      </c>
      <c r="B12" s="1"/>
      <c r="C12" s="1"/>
      <c r="D12" s="1"/>
      <c r="E12" s="1"/>
      <c r="F12" s="1"/>
      <c r="G12" s="1"/>
      <c r="H12" s="1"/>
      <c r="I12" s="1"/>
      <c r="J12" s="1"/>
    </row>
  </sheetData>
  <pageMargins left="0.7" right="0.7" top="0.75" bottom="0.75" header="0.3" footer="0.3"/>
  <pageSetup paperSize="9" orientation="portrait" horizontalDpi="300" verticalDpi="300"/>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20"/>
  <sheetViews>
    <sheetView showGridLines="0" zoomScaleNormal="100" workbookViewId="0"/>
  </sheetViews>
  <sheetFormatPr defaultColWidth="10.6640625" defaultRowHeight="15.5" x14ac:dyDescent="0.35"/>
  <cols>
    <col min="1" max="1" width="50.6640625" customWidth="1"/>
    <col min="2" max="10" width="16.6640625" customWidth="1"/>
  </cols>
  <sheetData>
    <row r="1" spans="1:10" ht="21" x14ac:dyDescent="0.5">
      <c r="A1" s="6" t="s">
        <v>94</v>
      </c>
      <c r="B1" s="1"/>
      <c r="C1" s="1"/>
      <c r="D1" s="1"/>
      <c r="E1" s="1"/>
      <c r="F1" s="1"/>
      <c r="G1" s="1"/>
      <c r="H1" s="1"/>
      <c r="I1" s="1"/>
      <c r="J1" s="1"/>
    </row>
    <row r="2" spans="1:10" x14ac:dyDescent="0.35">
      <c r="A2" s="1" t="s">
        <v>6</v>
      </c>
      <c r="B2" s="1"/>
      <c r="C2" s="1"/>
      <c r="D2" s="1"/>
      <c r="E2" s="1"/>
      <c r="F2" s="1"/>
      <c r="G2" s="1"/>
      <c r="H2" s="1"/>
      <c r="I2" s="1"/>
      <c r="J2" s="1"/>
    </row>
    <row r="3" spans="1:10" x14ac:dyDescent="0.35">
      <c r="A3" s="1" t="s">
        <v>7</v>
      </c>
      <c r="B3" s="1"/>
      <c r="C3" s="1"/>
      <c r="D3" s="1"/>
      <c r="E3" s="1"/>
      <c r="F3" s="1"/>
      <c r="G3" s="1"/>
      <c r="H3" s="1"/>
      <c r="I3" s="1"/>
      <c r="J3" s="1"/>
    </row>
    <row r="4" spans="1:10" ht="80" customHeight="1" x14ac:dyDescent="0.35">
      <c r="A4" s="3" t="s">
        <v>56</v>
      </c>
      <c r="B4" s="3" t="s">
        <v>35</v>
      </c>
      <c r="C4" s="3" t="s">
        <v>57</v>
      </c>
      <c r="D4" s="3" t="s">
        <v>36</v>
      </c>
      <c r="E4" s="3" t="s">
        <v>37</v>
      </c>
      <c r="F4" s="3" t="s">
        <v>38</v>
      </c>
      <c r="G4" s="3" t="s">
        <v>39</v>
      </c>
      <c r="H4" s="3" t="s">
        <v>40</v>
      </c>
      <c r="I4" s="3" t="s">
        <v>41</v>
      </c>
      <c r="J4" s="3" t="s">
        <v>42</v>
      </c>
    </row>
    <row r="5" spans="1:10" x14ac:dyDescent="0.35">
      <c r="A5" s="7" t="s">
        <v>43</v>
      </c>
      <c r="B5" s="8">
        <v>205</v>
      </c>
      <c r="C5" s="9">
        <v>1</v>
      </c>
      <c r="D5" s="8">
        <v>90</v>
      </c>
      <c r="E5" s="8">
        <v>65</v>
      </c>
      <c r="F5" s="8">
        <v>5</v>
      </c>
      <c r="G5" s="8">
        <v>20</v>
      </c>
      <c r="H5" s="9">
        <v>0.72</v>
      </c>
      <c r="I5" s="9">
        <v>0.06</v>
      </c>
      <c r="J5" s="9">
        <v>0.23</v>
      </c>
    </row>
    <row r="6" spans="1:10" x14ac:dyDescent="0.35">
      <c r="A6" s="1" t="s">
        <v>58</v>
      </c>
      <c r="B6" s="10">
        <v>5</v>
      </c>
      <c r="C6" s="11">
        <v>0.03</v>
      </c>
      <c r="D6" s="10" t="s">
        <v>91</v>
      </c>
      <c r="E6" s="10">
        <v>0</v>
      </c>
      <c r="F6" s="10">
        <v>0</v>
      </c>
      <c r="G6" s="10" t="s">
        <v>91</v>
      </c>
      <c r="H6" s="11">
        <v>0</v>
      </c>
      <c r="I6" s="11">
        <v>0</v>
      </c>
      <c r="J6" s="11" t="s">
        <v>91</v>
      </c>
    </row>
    <row r="7" spans="1:10" x14ac:dyDescent="0.35">
      <c r="A7" s="1" t="s">
        <v>59</v>
      </c>
      <c r="B7" s="10">
        <v>25</v>
      </c>
      <c r="C7" s="11">
        <v>0.13</v>
      </c>
      <c r="D7" s="10">
        <v>5</v>
      </c>
      <c r="E7" s="10">
        <v>5</v>
      </c>
      <c r="F7" s="10">
        <v>0</v>
      </c>
      <c r="G7" s="10" t="s">
        <v>91</v>
      </c>
      <c r="H7" s="11">
        <v>0.86</v>
      </c>
      <c r="I7" s="11">
        <v>0</v>
      </c>
      <c r="J7" s="11" t="s">
        <v>91</v>
      </c>
    </row>
    <row r="8" spans="1:10" x14ac:dyDescent="0.35">
      <c r="A8" s="1" t="s">
        <v>60</v>
      </c>
      <c r="B8" s="10">
        <v>20</v>
      </c>
      <c r="C8" s="11">
        <v>0.11</v>
      </c>
      <c r="D8" s="10">
        <v>10</v>
      </c>
      <c r="E8" s="10">
        <v>5</v>
      </c>
      <c r="F8" s="10">
        <v>0</v>
      </c>
      <c r="G8" s="10">
        <v>5</v>
      </c>
      <c r="H8" s="11">
        <v>0.62</v>
      </c>
      <c r="I8" s="11">
        <v>0</v>
      </c>
      <c r="J8" s="11">
        <v>0.38</v>
      </c>
    </row>
    <row r="9" spans="1:10" x14ac:dyDescent="0.35">
      <c r="A9" s="1" t="s">
        <v>61</v>
      </c>
      <c r="B9" s="10">
        <v>25</v>
      </c>
      <c r="C9" s="11">
        <v>0.12</v>
      </c>
      <c r="D9" s="10">
        <v>15</v>
      </c>
      <c r="E9" s="10">
        <v>5</v>
      </c>
      <c r="F9" s="10" t="s">
        <v>91</v>
      </c>
      <c r="G9" s="10">
        <v>5</v>
      </c>
      <c r="H9" s="11">
        <v>0.5</v>
      </c>
      <c r="I9" s="11" t="s">
        <v>91</v>
      </c>
      <c r="J9" s="11">
        <v>0.36</v>
      </c>
    </row>
    <row r="10" spans="1:10" x14ac:dyDescent="0.35">
      <c r="A10" s="1" t="s">
        <v>62</v>
      </c>
      <c r="B10" s="10">
        <v>40</v>
      </c>
      <c r="C10" s="11">
        <v>0.19</v>
      </c>
      <c r="D10" s="10">
        <v>15</v>
      </c>
      <c r="E10" s="10">
        <v>10</v>
      </c>
      <c r="F10" s="10" t="s">
        <v>91</v>
      </c>
      <c r="G10" s="10">
        <v>5</v>
      </c>
      <c r="H10" s="11">
        <v>0.69</v>
      </c>
      <c r="I10" s="11" t="s">
        <v>91</v>
      </c>
      <c r="J10" s="11">
        <v>0.19</v>
      </c>
    </row>
    <row r="11" spans="1:10" x14ac:dyDescent="0.35">
      <c r="A11" s="1" t="s">
        <v>63</v>
      </c>
      <c r="B11" s="10">
        <v>20</v>
      </c>
      <c r="C11" s="11">
        <v>0.1</v>
      </c>
      <c r="D11" s="10">
        <v>10</v>
      </c>
      <c r="E11" s="10">
        <v>5</v>
      </c>
      <c r="F11" s="10">
        <v>0</v>
      </c>
      <c r="G11" s="10" t="s">
        <v>91</v>
      </c>
      <c r="H11" s="11">
        <v>0.78</v>
      </c>
      <c r="I11" s="11">
        <v>0</v>
      </c>
      <c r="J11" s="11" t="s">
        <v>91</v>
      </c>
    </row>
    <row r="12" spans="1:10" x14ac:dyDescent="0.35">
      <c r="A12" s="1" t="s">
        <v>64</v>
      </c>
      <c r="B12" s="10">
        <v>5</v>
      </c>
      <c r="C12" s="11">
        <v>0.03</v>
      </c>
      <c r="D12" s="10">
        <v>5</v>
      </c>
      <c r="E12" s="10">
        <v>5</v>
      </c>
      <c r="F12" s="10">
        <v>0</v>
      </c>
      <c r="G12" s="10" t="s">
        <v>91</v>
      </c>
      <c r="H12" s="11">
        <v>0.75</v>
      </c>
      <c r="I12" s="11">
        <v>0</v>
      </c>
      <c r="J12" s="11" t="s">
        <v>91</v>
      </c>
    </row>
    <row r="13" spans="1:10" x14ac:dyDescent="0.35">
      <c r="A13" s="1" t="s">
        <v>65</v>
      </c>
      <c r="B13" s="10">
        <v>15</v>
      </c>
      <c r="C13" s="11">
        <v>7.0000000000000007E-2</v>
      </c>
      <c r="D13" s="10">
        <v>5</v>
      </c>
      <c r="E13" s="10">
        <v>5</v>
      </c>
      <c r="F13" s="10">
        <v>0</v>
      </c>
      <c r="G13" s="10" t="s">
        <v>91</v>
      </c>
      <c r="H13" s="11">
        <v>0.86</v>
      </c>
      <c r="I13" s="11">
        <v>0</v>
      </c>
      <c r="J13" s="11" t="s">
        <v>91</v>
      </c>
    </row>
    <row r="14" spans="1:10" x14ac:dyDescent="0.35">
      <c r="A14" s="1" t="s">
        <v>66</v>
      </c>
      <c r="B14" s="10">
        <v>15</v>
      </c>
      <c r="C14" s="11">
        <v>0.06</v>
      </c>
      <c r="D14" s="10">
        <v>5</v>
      </c>
      <c r="E14" s="10">
        <v>5</v>
      </c>
      <c r="F14" s="10">
        <v>0</v>
      </c>
      <c r="G14" s="10" t="s">
        <v>91</v>
      </c>
      <c r="H14" s="11">
        <v>0.86</v>
      </c>
      <c r="I14" s="11">
        <v>0</v>
      </c>
      <c r="J14" s="11" t="s">
        <v>91</v>
      </c>
    </row>
    <row r="15" spans="1:10" x14ac:dyDescent="0.35">
      <c r="A15" s="1" t="s">
        <v>67</v>
      </c>
      <c r="B15" s="10">
        <v>20</v>
      </c>
      <c r="C15" s="11">
        <v>0.1</v>
      </c>
      <c r="D15" s="10">
        <v>10</v>
      </c>
      <c r="E15" s="10">
        <v>10</v>
      </c>
      <c r="F15" s="10">
        <v>0</v>
      </c>
      <c r="G15" s="10" t="s">
        <v>91</v>
      </c>
      <c r="H15" s="11">
        <v>0.89</v>
      </c>
      <c r="I15" s="11">
        <v>0</v>
      </c>
      <c r="J15" s="11" t="s">
        <v>91</v>
      </c>
    </row>
    <row r="16" spans="1:10" x14ac:dyDescent="0.35">
      <c r="A16" s="1" t="s">
        <v>68</v>
      </c>
      <c r="B16" s="10">
        <v>10</v>
      </c>
      <c r="C16" s="11">
        <v>0.05</v>
      </c>
      <c r="D16" s="10">
        <v>5</v>
      </c>
      <c r="E16" s="10">
        <v>5</v>
      </c>
      <c r="F16" s="10" t="s">
        <v>91</v>
      </c>
      <c r="G16" s="10">
        <v>0</v>
      </c>
      <c r="H16" s="11">
        <v>0.8</v>
      </c>
      <c r="I16" s="11" t="s">
        <v>91</v>
      </c>
      <c r="J16" s="11">
        <v>0</v>
      </c>
    </row>
    <row r="17" spans="1:10" x14ac:dyDescent="0.35">
      <c r="A17" s="1" t="s">
        <v>12</v>
      </c>
      <c r="B17" s="1"/>
      <c r="C17" s="1"/>
      <c r="D17" s="1"/>
      <c r="E17" s="1"/>
      <c r="F17" s="1"/>
      <c r="G17" s="1"/>
      <c r="H17" s="1"/>
      <c r="I17" s="1"/>
      <c r="J17" s="1"/>
    </row>
    <row r="18" spans="1:10" x14ac:dyDescent="0.35">
      <c r="A18" s="1" t="s">
        <v>13</v>
      </c>
      <c r="B18" s="1"/>
      <c r="C18" s="1"/>
      <c r="D18" s="1"/>
      <c r="E18" s="1"/>
      <c r="F18" s="1"/>
      <c r="G18" s="1"/>
      <c r="H18" s="1"/>
      <c r="I18" s="1"/>
      <c r="J18" s="1"/>
    </row>
    <row r="19" spans="1:10" x14ac:dyDescent="0.35">
      <c r="A19" s="1" t="s">
        <v>100</v>
      </c>
      <c r="B19" s="1"/>
      <c r="C19" s="1"/>
      <c r="D19" s="1"/>
      <c r="E19" s="1"/>
      <c r="F19" s="1"/>
      <c r="G19" s="1"/>
      <c r="H19" s="1"/>
      <c r="I19" s="1"/>
      <c r="J19" s="1"/>
    </row>
    <row r="20" spans="1:10" x14ac:dyDescent="0.35">
      <c r="A20" s="1" t="s">
        <v>17</v>
      </c>
      <c r="B20" s="1"/>
      <c r="C20" s="1"/>
      <c r="D20" s="1"/>
      <c r="E20" s="1"/>
      <c r="F20" s="1"/>
      <c r="G20" s="1"/>
      <c r="H20" s="1"/>
      <c r="I20" s="1"/>
      <c r="J20" s="1"/>
    </row>
  </sheetData>
  <pageMargins left="0.7" right="0.7" top="0.75" bottom="0.75" header="0.3" footer="0.3"/>
  <pageSetup paperSize="9" orientation="portrait" horizontalDpi="300" verticalDpi="300"/>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14"/>
  <sheetViews>
    <sheetView showGridLines="0" zoomScaleNormal="100" workbookViewId="0"/>
  </sheetViews>
  <sheetFormatPr defaultColWidth="10.6640625" defaultRowHeight="15.5" x14ac:dyDescent="0.35"/>
  <cols>
    <col min="1" max="1" width="50.6640625" customWidth="1"/>
    <col min="2" max="10" width="16.6640625" customWidth="1"/>
  </cols>
  <sheetData>
    <row r="1" spans="1:10" ht="21" x14ac:dyDescent="0.5">
      <c r="A1" s="6" t="s">
        <v>95</v>
      </c>
      <c r="B1" s="1"/>
      <c r="C1" s="1"/>
      <c r="D1" s="1"/>
      <c r="E1" s="1"/>
      <c r="F1" s="1"/>
      <c r="G1" s="1"/>
      <c r="H1" s="1"/>
      <c r="I1" s="1"/>
      <c r="J1" s="1"/>
    </row>
    <row r="2" spans="1:10" x14ac:dyDescent="0.35">
      <c r="A2" s="1" t="s">
        <v>8</v>
      </c>
      <c r="B2" s="1"/>
      <c r="C2" s="1"/>
      <c r="D2" s="1"/>
      <c r="E2" s="1"/>
      <c r="F2" s="1"/>
      <c r="G2" s="1"/>
      <c r="H2" s="1"/>
      <c r="I2" s="1"/>
      <c r="J2" s="1"/>
    </row>
    <row r="3" spans="1:10" x14ac:dyDescent="0.35">
      <c r="A3" s="1" t="s">
        <v>9</v>
      </c>
      <c r="B3" s="1"/>
      <c r="C3" s="1"/>
      <c r="D3" s="1"/>
      <c r="E3" s="19"/>
      <c r="F3" s="1"/>
      <c r="G3" s="1"/>
      <c r="H3" s="1"/>
      <c r="J3" s="1"/>
    </row>
    <row r="4" spans="1:10" ht="80" customHeight="1" x14ac:dyDescent="0.35">
      <c r="A4" s="3" t="s">
        <v>69</v>
      </c>
      <c r="B4" s="3" t="s">
        <v>35</v>
      </c>
      <c r="C4" s="3" t="s">
        <v>57</v>
      </c>
      <c r="D4" s="3" t="s">
        <v>36</v>
      </c>
      <c r="E4" s="3" t="s">
        <v>37</v>
      </c>
      <c r="F4" s="3" t="s">
        <v>38</v>
      </c>
      <c r="G4" s="3" t="s">
        <v>39</v>
      </c>
      <c r="H4" s="3" t="s">
        <v>40</v>
      </c>
      <c r="I4" s="3" t="s">
        <v>41</v>
      </c>
      <c r="J4" s="3" t="s">
        <v>42</v>
      </c>
    </row>
    <row r="5" spans="1:10" x14ac:dyDescent="0.35">
      <c r="A5" s="7" t="s">
        <v>43</v>
      </c>
      <c r="B5" s="8">
        <v>205</v>
      </c>
      <c r="C5" s="9">
        <v>1</v>
      </c>
      <c r="D5" s="8">
        <v>90</v>
      </c>
      <c r="E5" s="8">
        <v>65</v>
      </c>
      <c r="F5" s="8">
        <v>5</v>
      </c>
      <c r="G5" s="8">
        <v>20</v>
      </c>
      <c r="H5" s="9">
        <v>0.72</v>
      </c>
      <c r="I5" s="9">
        <v>0.06</v>
      </c>
      <c r="J5" s="9">
        <v>0.23</v>
      </c>
    </row>
    <row r="6" spans="1:10" x14ac:dyDescent="0.35">
      <c r="A6" s="1" t="s">
        <v>70</v>
      </c>
      <c r="B6" s="10">
        <v>110</v>
      </c>
      <c r="C6" s="11">
        <v>0.54</v>
      </c>
      <c r="D6" s="10">
        <v>45</v>
      </c>
      <c r="E6" s="10">
        <v>40</v>
      </c>
      <c r="F6" s="10">
        <v>5</v>
      </c>
      <c r="G6" s="10" t="s">
        <v>91</v>
      </c>
      <c r="H6" s="11">
        <v>0.84</v>
      </c>
      <c r="I6" s="11" t="s">
        <v>91</v>
      </c>
      <c r="J6" s="11" t="s">
        <v>91</v>
      </c>
    </row>
    <row r="7" spans="1:10" x14ac:dyDescent="0.35">
      <c r="A7" s="1" t="s">
        <v>71</v>
      </c>
      <c r="B7" s="10">
        <v>15</v>
      </c>
      <c r="C7" s="11">
        <v>7.0000000000000007E-2</v>
      </c>
      <c r="D7" s="10">
        <v>5</v>
      </c>
      <c r="E7" s="10">
        <v>5</v>
      </c>
      <c r="F7" s="10">
        <v>0</v>
      </c>
      <c r="G7" s="10">
        <v>0</v>
      </c>
      <c r="H7" s="11">
        <v>1</v>
      </c>
      <c r="I7" s="11">
        <v>0</v>
      </c>
      <c r="J7" s="11">
        <v>0</v>
      </c>
    </row>
    <row r="8" spans="1:10" x14ac:dyDescent="0.35">
      <c r="A8" s="1" t="s">
        <v>72</v>
      </c>
      <c r="B8" s="10">
        <v>60</v>
      </c>
      <c r="C8" s="11">
        <v>0.3</v>
      </c>
      <c r="D8" s="10">
        <v>25</v>
      </c>
      <c r="E8" s="10">
        <v>20</v>
      </c>
      <c r="F8" s="10">
        <v>0</v>
      </c>
      <c r="G8" s="10" t="s">
        <v>91</v>
      </c>
      <c r="H8" s="11">
        <v>0.91</v>
      </c>
      <c r="I8" s="11">
        <v>0</v>
      </c>
      <c r="J8" s="11" t="s">
        <v>91</v>
      </c>
    </row>
    <row r="9" spans="1:10" x14ac:dyDescent="0.35">
      <c r="A9" s="1" t="s">
        <v>73</v>
      </c>
      <c r="B9" s="10">
        <v>20</v>
      </c>
      <c r="C9" s="11">
        <v>0.1</v>
      </c>
      <c r="D9" s="10">
        <v>15</v>
      </c>
      <c r="E9" s="10">
        <v>0</v>
      </c>
      <c r="F9" s="10">
        <v>0</v>
      </c>
      <c r="G9" s="10">
        <v>15</v>
      </c>
      <c r="H9" s="11">
        <v>0</v>
      </c>
      <c r="I9" s="11">
        <v>0</v>
      </c>
      <c r="J9" s="11">
        <v>1</v>
      </c>
    </row>
    <row r="10" spans="1:10" x14ac:dyDescent="0.35">
      <c r="A10" s="1" t="s">
        <v>12</v>
      </c>
      <c r="B10" s="1"/>
      <c r="C10" s="1"/>
      <c r="D10" s="1"/>
      <c r="E10" s="1"/>
      <c r="F10" s="1"/>
      <c r="G10" s="1"/>
      <c r="H10" s="1"/>
      <c r="I10" s="1"/>
      <c r="J10" s="1"/>
    </row>
    <row r="11" spans="1:10" x14ac:dyDescent="0.35">
      <c r="A11" s="1" t="s">
        <v>18</v>
      </c>
      <c r="B11" s="1"/>
      <c r="C11" s="1"/>
      <c r="D11" s="1"/>
      <c r="E11" s="1"/>
      <c r="F11" s="1"/>
      <c r="G11" s="1"/>
      <c r="H11" s="1"/>
      <c r="I11" s="1"/>
      <c r="J11" s="1"/>
    </row>
    <row r="12" spans="1:10" x14ac:dyDescent="0.35">
      <c r="A12" s="1" t="s">
        <v>100</v>
      </c>
      <c r="B12" s="1"/>
      <c r="C12" s="1"/>
      <c r="D12" s="1"/>
      <c r="E12" s="1"/>
      <c r="F12" s="1"/>
      <c r="G12" s="1"/>
      <c r="H12" s="1"/>
      <c r="I12" s="1"/>
      <c r="J12" s="1"/>
    </row>
    <row r="13" spans="1:10" ht="93" x14ac:dyDescent="0.35">
      <c r="A13" s="15" t="s">
        <v>101</v>
      </c>
      <c r="B13" s="1"/>
      <c r="C13" s="1"/>
      <c r="D13" s="1"/>
      <c r="E13" s="1"/>
      <c r="F13" s="1"/>
      <c r="G13" s="1"/>
      <c r="H13" s="1"/>
      <c r="I13" s="1"/>
      <c r="J13" s="1"/>
    </row>
    <row r="14" spans="1:10" x14ac:dyDescent="0.35">
      <c r="A14" s="1" t="s">
        <v>19</v>
      </c>
      <c r="B14" s="1"/>
      <c r="C14" s="1"/>
      <c r="D14" s="1"/>
      <c r="E14" s="1"/>
      <c r="F14" s="1"/>
      <c r="G14" s="1"/>
      <c r="H14" s="1"/>
      <c r="I14" s="1"/>
      <c r="J14" s="1"/>
    </row>
  </sheetData>
  <pageMargins left="0.7" right="0.7" top="0.75" bottom="0.75" header="0.3" footer="0.3"/>
  <pageSetup paperSize="9" orientation="portrait" horizontalDpi="300" verticalDpi="300"/>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M17"/>
  <sheetViews>
    <sheetView showGridLines="0" zoomScaleNormal="100" workbookViewId="0"/>
  </sheetViews>
  <sheetFormatPr defaultColWidth="10.6640625" defaultRowHeight="15.5" x14ac:dyDescent="0.35"/>
  <cols>
    <col min="1" max="1" width="50.6640625" customWidth="1"/>
    <col min="2" max="13" width="16.6640625" customWidth="1"/>
  </cols>
  <sheetData>
    <row r="1" spans="1:13" ht="21" x14ac:dyDescent="0.5">
      <c r="A1" s="6" t="s">
        <v>97</v>
      </c>
      <c r="B1" s="1"/>
      <c r="C1" s="1"/>
      <c r="D1" s="1"/>
      <c r="E1" s="1"/>
      <c r="F1" s="1"/>
      <c r="G1" s="1"/>
      <c r="H1" s="1"/>
      <c r="I1" s="1"/>
      <c r="J1" s="1"/>
      <c r="K1" s="1"/>
      <c r="L1" s="1"/>
      <c r="M1" s="1"/>
    </row>
    <row r="2" spans="1:13" x14ac:dyDescent="0.35">
      <c r="A2" s="1" t="s">
        <v>10</v>
      </c>
      <c r="B2" s="1"/>
      <c r="C2" s="1"/>
      <c r="D2" s="1"/>
      <c r="E2" s="1"/>
      <c r="F2" s="1"/>
      <c r="G2" s="1"/>
      <c r="H2" s="1"/>
      <c r="I2" s="1"/>
      <c r="J2" s="1"/>
      <c r="K2" s="1"/>
      <c r="L2" s="1"/>
      <c r="M2" s="1"/>
    </row>
    <row r="3" spans="1:13" x14ac:dyDescent="0.35">
      <c r="A3" s="1" t="s">
        <v>9</v>
      </c>
      <c r="B3" s="1"/>
      <c r="C3" s="1"/>
      <c r="D3" s="1"/>
      <c r="E3" s="1"/>
      <c r="F3" s="1"/>
      <c r="G3" s="1"/>
      <c r="H3" s="1"/>
      <c r="I3" s="1"/>
      <c r="J3" s="1"/>
      <c r="K3" s="1"/>
      <c r="L3" s="1"/>
      <c r="M3" s="1"/>
    </row>
    <row r="4" spans="1:13" ht="80" customHeight="1" x14ac:dyDescent="0.35">
      <c r="A4" s="3" t="s">
        <v>74</v>
      </c>
      <c r="B4" s="3" t="s">
        <v>36</v>
      </c>
      <c r="C4" s="3" t="s">
        <v>75</v>
      </c>
      <c r="D4" s="3" t="s">
        <v>76</v>
      </c>
      <c r="E4" s="3" t="s">
        <v>77</v>
      </c>
      <c r="F4" s="3" t="s">
        <v>78</v>
      </c>
      <c r="G4" s="3" t="s">
        <v>79</v>
      </c>
      <c r="H4" s="3" t="s">
        <v>80</v>
      </c>
      <c r="I4" s="3" t="s">
        <v>81</v>
      </c>
      <c r="J4" s="3" t="s">
        <v>82</v>
      </c>
      <c r="K4" s="3" t="s">
        <v>83</v>
      </c>
      <c r="L4" s="3" t="s">
        <v>84</v>
      </c>
      <c r="M4" s="3" t="s">
        <v>85</v>
      </c>
    </row>
    <row r="5" spans="1:13" x14ac:dyDescent="0.35">
      <c r="A5" s="7" t="s">
        <v>43</v>
      </c>
      <c r="B5" s="8">
        <v>90</v>
      </c>
      <c r="C5" s="8">
        <v>20</v>
      </c>
      <c r="D5" s="8">
        <v>30</v>
      </c>
      <c r="E5" s="8">
        <v>20</v>
      </c>
      <c r="F5" s="8">
        <v>10</v>
      </c>
      <c r="G5" s="8">
        <v>5</v>
      </c>
      <c r="H5" s="8">
        <v>5</v>
      </c>
      <c r="I5" s="8">
        <v>0</v>
      </c>
      <c r="J5" s="8">
        <v>0</v>
      </c>
      <c r="K5" s="8">
        <v>0</v>
      </c>
      <c r="L5" s="8">
        <v>0</v>
      </c>
      <c r="M5" s="8">
        <v>4</v>
      </c>
    </row>
    <row r="6" spans="1:13" x14ac:dyDescent="0.35">
      <c r="A6" s="1" t="s">
        <v>44</v>
      </c>
      <c r="B6" s="10">
        <v>25</v>
      </c>
      <c r="C6" s="10">
        <v>5</v>
      </c>
      <c r="D6" s="10">
        <v>20</v>
      </c>
      <c r="E6" s="10" t="s">
        <v>91</v>
      </c>
      <c r="F6" s="10">
        <v>0</v>
      </c>
      <c r="G6" s="10">
        <v>0</v>
      </c>
      <c r="H6" s="10">
        <v>0</v>
      </c>
      <c r="I6" s="10">
        <v>0</v>
      </c>
      <c r="J6" s="10">
        <v>0</v>
      </c>
      <c r="K6" s="10">
        <v>0</v>
      </c>
      <c r="L6" s="10">
        <v>0</v>
      </c>
      <c r="M6" s="10">
        <v>2</v>
      </c>
    </row>
    <row r="7" spans="1:13" x14ac:dyDescent="0.35">
      <c r="A7" s="1" t="s">
        <v>45</v>
      </c>
      <c r="B7" s="10">
        <v>65</v>
      </c>
      <c r="C7" s="10">
        <v>15</v>
      </c>
      <c r="D7" s="10">
        <v>10</v>
      </c>
      <c r="E7" s="10">
        <v>20</v>
      </c>
      <c r="F7" s="10">
        <v>10</v>
      </c>
      <c r="G7" s="10">
        <v>5</v>
      </c>
      <c r="H7" s="10">
        <v>5</v>
      </c>
      <c r="I7" s="10">
        <v>0</v>
      </c>
      <c r="J7" s="10">
        <v>0</v>
      </c>
      <c r="K7" s="10">
        <v>0</v>
      </c>
      <c r="L7" s="10">
        <v>0</v>
      </c>
      <c r="M7" s="10">
        <v>6</v>
      </c>
    </row>
    <row r="8" spans="1:13" x14ac:dyDescent="0.35">
      <c r="A8" s="12" t="s">
        <v>46</v>
      </c>
      <c r="B8" s="13">
        <v>90</v>
      </c>
      <c r="C8" s="13">
        <v>20</v>
      </c>
      <c r="D8" s="13">
        <v>30</v>
      </c>
      <c r="E8" s="13">
        <v>20</v>
      </c>
      <c r="F8" s="13">
        <v>10</v>
      </c>
      <c r="G8" s="13">
        <v>5</v>
      </c>
      <c r="H8" s="13">
        <v>5</v>
      </c>
      <c r="I8" s="13">
        <v>0</v>
      </c>
      <c r="J8" s="13">
        <v>0</v>
      </c>
      <c r="K8" s="13">
        <v>0</v>
      </c>
      <c r="L8" s="13">
        <v>0</v>
      </c>
      <c r="M8" s="13">
        <v>4</v>
      </c>
    </row>
    <row r="9" spans="1:13" x14ac:dyDescent="0.35">
      <c r="A9" s="7" t="s">
        <v>86</v>
      </c>
      <c r="B9" s="9">
        <v>1</v>
      </c>
      <c r="C9" s="9">
        <v>0.22</v>
      </c>
      <c r="D9" s="9">
        <v>0.33</v>
      </c>
      <c r="E9" s="9">
        <v>0.22</v>
      </c>
      <c r="F9" s="9">
        <v>0.11</v>
      </c>
      <c r="G9" s="9">
        <v>0.06</v>
      </c>
      <c r="H9" s="9">
        <v>0.06</v>
      </c>
      <c r="I9" s="9">
        <v>0</v>
      </c>
      <c r="J9" s="9">
        <v>0</v>
      </c>
      <c r="K9" s="9">
        <v>0</v>
      </c>
      <c r="L9" s="9">
        <v>0</v>
      </c>
      <c r="M9" s="9" t="s">
        <v>96</v>
      </c>
    </row>
    <row r="10" spans="1:13" x14ac:dyDescent="0.35">
      <c r="A10" s="1" t="s">
        <v>12</v>
      </c>
      <c r="B10" s="1"/>
      <c r="C10" s="1"/>
      <c r="D10" s="1"/>
      <c r="E10" s="1"/>
      <c r="F10" s="1"/>
      <c r="G10" s="1"/>
      <c r="H10" s="1"/>
      <c r="I10" s="1"/>
      <c r="J10" s="1"/>
      <c r="K10" s="1"/>
      <c r="L10" s="1"/>
      <c r="M10" s="1"/>
    </row>
    <row r="11" spans="1:13" x14ac:dyDescent="0.35">
      <c r="A11" s="1" t="s">
        <v>18</v>
      </c>
      <c r="B11" s="1"/>
      <c r="C11" s="1"/>
      <c r="D11" s="1"/>
      <c r="E11" s="1"/>
      <c r="F11" s="1"/>
      <c r="G11" s="1"/>
      <c r="H11" s="1"/>
      <c r="I11" s="1"/>
      <c r="J11" s="1"/>
      <c r="K11" s="1"/>
      <c r="L11" s="1"/>
      <c r="M11" s="1"/>
    </row>
    <row r="12" spans="1:13" ht="77.5" x14ac:dyDescent="0.35">
      <c r="A12" s="15" t="s">
        <v>20</v>
      </c>
      <c r="B12" s="1"/>
      <c r="C12" s="1"/>
      <c r="D12" s="1"/>
      <c r="E12" s="1"/>
      <c r="F12" s="1"/>
      <c r="G12" s="1"/>
      <c r="H12" s="1"/>
      <c r="I12" s="1"/>
      <c r="J12" s="1"/>
      <c r="K12" s="1"/>
      <c r="L12" s="1"/>
      <c r="M12" s="1"/>
    </row>
    <row r="13" spans="1:13" x14ac:dyDescent="0.35">
      <c r="A13" s="1" t="s">
        <v>21</v>
      </c>
      <c r="B13" s="1"/>
      <c r="C13" s="1"/>
      <c r="D13" s="1"/>
      <c r="E13" s="1"/>
      <c r="F13" s="1"/>
      <c r="G13" s="1"/>
      <c r="H13" s="1"/>
      <c r="I13" s="1"/>
      <c r="J13" s="1"/>
      <c r="K13" s="1"/>
      <c r="L13" s="1"/>
      <c r="M13" s="1"/>
    </row>
    <row r="14" spans="1:13" x14ac:dyDescent="0.35">
      <c r="A14" s="1" t="s">
        <v>22</v>
      </c>
      <c r="B14" s="1"/>
      <c r="C14" s="1"/>
      <c r="D14" s="1"/>
      <c r="E14" s="1"/>
      <c r="F14" s="1"/>
      <c r="G14" s="1"/>
      <c r="H14" s="1"/>
      <c r="I14" s="1"/>
      <c r="J14" s="1"/>
      <c r="K14" s="1"/>
      <c r="L14" s="1"/>
      <c r="M14" s="1"/>
    </row>
    <row r="15" spans="1:13" x14ac:dyDescent="0.35">
      <c r="A15" s="1" t="s">
        <v>102</v>
      </c>
      <c r="B15" s="1"/>
      <c r="C15" s="1"/>
      <c r="D15" s="1"/>
      <c r="E15" s="1"/>
      <c r="F15" s="1"/>
      <c r="G15" s="1"/>
      <c r="H15" s="1"/>
      <c r="I15" s="1"/>
      <c r="J15" s="1"/>
      <c r="K15" s="1"/>
      <c r="L15" s="1"/>
      <c r="M15" s="1"/>
    </row>
    <row r="16" spans="1:13" x14ac:dyDescent="0.35">
      <c r="A16" s="1" t="s">
        <v>23</v>
      </c>
      <c r="B16" s="1"/>
      <c r="C16" s="1"/>
      <c r="D16" s="1"/>
      <c r="E16" s="1"/>
      <c r="F16" s="1"/>
      <c r="G16" s="1"/>
      <c r="H16" s="1"/>
      <c r="I16" s="1"/>
      <c r="J16" s="1"/>
      <c r="K16" s="1"/>
      <c r="L16" s="1"/>
      <c r="M16" s="1"/>
    </row>
    <row r="17" spans="1:13" x14ac:dyDescent="0.35">
      <c r="A17" s="1" t="s">
        <v>24</v>
      </c>
      <c r="B17" s="1"/>
      <c r="C17" s="1"/>
      <c r="D17" s="1"/>
      <c r="E17" s="1"/>
      <c r="F17" s="1"/>
      <c r="G17" s="1"/>
      <c r="H17" s="1"/>
      <c r="I17" s="1"/>
      <c r="J17" s="1"/>
      <c r="K17" s="1"/>
      <c r="L17" s="1"/>
      <c r="M17" s="1"/>
    </row>
  </sheetData>
  <pageMargins left="0.7" right="0.7" top="0.75" bottom="0.75" header="0.3" footer="0.3"/>
  <pageSetup paperSize="9" orientation="portrait" horizontalDpi="300" verticalDpi="300"/>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9"/>
  <sheetViews>
    <sheetView showGridLines="0" workbookViewId="0"/>
  </sheetViews>
  <sheetFormatPr defaultColWidth="10.6640625" defaultRowHeight="15.5" x14ac:dyDescent="0.35"/>
  <cols>
    <col min="1" max="1" width="50.6640625" customWidth="1"/>
    <col min="2" max="3" width="16.6640625" customWidth="1"/>
  </cols>
  <sheetData>
    <row r="1" spans="1:3" ht="21" x14ac:dyDescent="0.5">
      <c r="A1" s="6" t="s">
        <v>98</v>
      </c>
      <c r="B1" s="1"/>
      <c r="C1" s="1"/>
    </row>
    <row r="2" spans="1:3" x14ac:dyDescent="0.35">
      <c r="A2" s="1" t="s">
        <v>11</v>
      </c>
      <c r="B2" s="1"/>
      <c r="C2" s="1"/>
    </row>
    <row r="3" spans="1:3" x14ac:dyDescent="0.35">
      <c r="A3" s="1" t="s">
        <v>5</v>
      </c>
      <c r="B3" s="1"/>
      <c r="C3" s="1"/>
    </row>
    <row r="4" spans="1:3" ht="80" customHeight="1" x14ac:dyDescent="0.35">
      <c r="A4" s="3" t="s">
        <v>87</v>
      </c>
      <c r="B4" s="3" t="s">
        <v>88</v>
      </c>
      <c r="C4" s="3" t="s">
        <v>89</v>
      </c>
    </row>
    <row r="5" spans="1:3" x14ac:dyDescent="0.35">
      <c r="A5" s="7" t="s">
        <v>43</v>
      </c>
      <c r="B5" s="8">
        <v>60</v>
      </c>
      <c r="C5" s="16">
        <v>13986</v>
      </c>
    </row>
    <row r="6" spans="1:3" x14ac:dyDescent="0.35">
      <c r="A6" s="1" t="s">
        <v>90</v>
      </c>
      <c r="B6" s="10">
        <v>60</v>
      </c>
      <c r="C6" s="17">
        <v>13986</v>
      </c>
    </row>
    <row r="7" spans="1:3" x14ac:dyDescent="0.35">
      <c r="A7" s="12" t="s">
        <v>46</v>
      </c>
      <c r="B7" s="13">
        <v>60</v>
      </c>
      <c r="C7" s="18">
        <v>13986</v>
      </c>
    </row>
    <row r="8" spans="1:3" x14ac:dyDescent="0.35">
      <c r="A8" s="1" t="s">
        <v>12</v>
      </c>
      <c r="B8" s="1"/>
      <c r="C8" s="1"/>
    </row>
    <row r="9" spans="1:3" ht="77.5" x14ac:dyDescent="0.35">
      <c r="A9" s="15" t="s">
        <v>25</v>
      </c>
      <c r="B9" s="1"/>
      <c r="C9" s="1"/>
    </row>
  </sheetData>
  <pageMargins left="0.7" right="0.7" top="0.75" bottom="0.75" header="0.3" footer="0.3"/>
  <pageSetup paperSize="9" orientation="portrait" horizontalDpi="300" verticalDpi="300"/>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Table of Contents</vt:lpstr>
      <vt:lpstr>Table 1 Applications by month</vt:lpstr>
      <vt:lpstr>Table 2 Applications by channel</vt:lpstr>
      <vt:lpstr>Table 3 Applications by age</vt:lpstr>
      <vt:lpstr>Table 4 Applications by LA</vt:lpstr>
      <vt:lpstr>Table 5 Processing times</vt:lpstr>
      <vt:lpstr>Table 6 Payments by month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U455038</dc:creator>
  <cp:lastModifiedBy>Maciej Dybala</cp:lastModifiedBy>
  <dcterms:created xsi:type="dcterms:W3CDTF">2024-02-02T08:34:44Z</dcterms:created>
  <dcterms:modified xsi:type="dcterms:W3CDTF">2024-02-12T13:45:06Z</dcterms:modified>
</cp:coreProperties>
</file>