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7520" windowHeight="5210"/>
  </bookViews>
  <sheets>
    <sheet name="Contents" sheetId="6" r:id="rId1"/>
    <sheet name="Summary Carer's Allowance" sheetId="4" r:id="rId2"/>
    <sheet name="T1- CAS Payments by Gender" sheetId="3" r:id="rId3"/>
    <sheet name="T2- CAS Payments by Ageband" sheetId="12" r:id="rId4"/>
    <sheet name="T3- CAS Payments by LA" sheetId="13" r:id="rId5"/>
    <sheet name="T4 - Carers by Gender and LA" sheetId="18" r:id="rId6"/>
    <sheet name="T5 - Carers by eligibility date" sheetId="17" r:id="rId7"/>
    <sheet name="Chart 1" sheetId="16" r:id="rId8"/>
    <sheet name="Chart 2" sheetId="2" r:id="rId9"/>
    <sheet name="Chart 3" sheetId="15" r:id="rId10"/>
    <sheet name="Chart 4" sheetId="10" r:id="rId11"/>
    <sheet name="Chart 5" sheetId="9" r:id="rId12"/>
  </sheets>
  <definedNames>
    <definedName name="_xlnm._FilterDatabase" localSheetId="8" hidden="1">'Chart 4'!$A$42:$J$73</definedName>
    <definedName name="_xlnm._FilterDatabase" localSheetId="10" hidden="1">'Chart 4'!$A$43:$B$75</definedName>
    <definedName name="_xlnm._FilterDatabase" localSheetId="11" hidden="1">'Chart 2'!$A$24:$B$56</definedName>
    <definedName name="_Toc535854294" localSheetId="0">Contents!$A$1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9" l="1"/>
  <c r="E39" i="9"/>
  <c r="D39" i="9"/>
  <c r="C39" i="9"/>
  <c r="F37" i="9"/>
  <c r="E37" i="9"/>
  <c r="D37" i="9"/>
  <c r="C37" i="9"/>
  <c r="F36" i="9"/>
  <c r="E36" i="9"/>
  <c r="D36" i="9"/>
  <c r="C36" i="9"/>
  <c r="F35" i="9"/>
  <c r="E35" i="9"/>
  <c r="D35" i="9"/>
  <c r="C35" i="9"/>
  <c r="B35" i="9"/>
  <c r="F34" i="9"/>
  <c r="E34" i="9"/>
  <c r="D34" i="9"/>
  <c r="C34" i="9"/>
  <c r="B34" i="9"/>
  <c r="F33" i="9"/>
  <c r="E33" i="9"/>
  <c r="D33" i="9"/>
  <c r="C33" i="9"/>
  <c r="B33" i="9"/>
  <c r="A33" i="9"/>
  <c r="C31" i="2"/>
  <c r="B31" i="2"/>
  <c r="C30" i="2"/>
  <c r="B30" i="2"/>
  <c r="C29" i="2"/>
  <c r="B29" i="2"/>
  <c r="C28" i="2"/>
  <c r="B28" i="2"/>
  <c r="C27" i="2"/>
  <c r="B27" i="2"/>
  <c r="C26" i="2"/>
  <c r="B26" i="2"/>
  <c r="C25" i="2"/>
  <c r="B25" i="2"/>
  <c r="C24" i="2"/>
  <c r="B24" i="2"/>
  <c r="C23" i="2"/>
  <c r="B23" i="2"/>
  <c r="C22" i="2"/>
  <c r="B22" i="2"/>
  <c r="C21" i="2"/>
  <c r="B21" i="2"/>
  <c r="C20" i="2"/>
  <c r="B20" i="2"/>
  <c r="C19" i="2"/>
  <c r="B19" i="2"/>
  <c r="E124" i="4"/>
  <c r="D124" i="4"/>
  <c r="E123" i="4"/>
  <c r="D123" i="4"/>
  <c r="E122" i="4"/>
  <c r="D122" i="4"/>
  <c r="E121" i="4"/>
  <c r="D121" i="4"/>
  <c r="E120" i="4"/>
  <c r="D120" i="4"/>
  <c r="E119" i="4"/>
  <c r="D119" i="4"/>
  <c r="E118" i="4"/>
  <c r="D118" i="4"/>
  <c r="E117" i="4"/>
  <c r="D117" i="4"/>
  <c r="E116" i="4"/>
  <c r="D116" i="4"/>
  <c r="E115" i="4"/>
  <c r="D115" i="4"/>
  <c r="E114" i="4"/>
  <c r="D114" i="4"/>
  <c r="E113" i="4"/>
  <c r="D113" i="4"/>
  <c r="B93" i="4"/>
  <c r="B92" i="4"/>
  <c r="C92" i="4" s="1"/>
  <c r="B91" i="4"/>
  <c r="C93" i="4" s="1"/>
  <c r="C86" i="4"/>
  <c r="C85" i="4"/>
  <c r="C84" i="4"/>
  <c r="C83" i="4"/>
  <c r="C82" i="4"/>
  <c r="C81" i="4"/>
  <c r="C80" i="4"/>
  <c r="C75" i="4"/>
  <c r="C74" i="4"/>
  <c r="C73" i="4"/>
  <c r="C72" i="4"/>
  <c r="C71" i="4"/>
  <c r="C70" i="4"/>
  <c r="C69" i="4"/>
  <c r="C68" i="4"/>
  <c r="C67" i="4"/>
  <c r="C66" i="4"/>
  <c r="C65" i="4"/>
  <c r="C64" i="4"/>
  <c r="C59" i="4"/>
  <c r="C58" i="4"/>
  <c r="C57" i="4"/>
  <c r="C91" i="4" l="1"/>
</calcChain>
</file>

<file path=xl/sharedStrings.xml><?xml version="1.0" encoding="utf-8"?>
<sst xmlns="http://schemas.openxmlformats.org/spreadsheetml/2006/main" count="572" uniqueCount="170">
  <si>
    <t>Male</t>
  </si>
  <si>
    <t>Female</t>
  </si>
  <si>
    <t>Unknown</t>
  </si>
  <si>
    <t>Total</t>
  </si>
  <si>
    <t>25-29</t>
  </si>
  <si>
    <t>30-34</t>
  </si>
  <si>
    <t>35-39</t>
  </si>
  <si>
    <t>40-44</t>
  </si>
  <si>
    <t>45-49</t>
  </si>
  <si>
    <t>50-54</t>
  </si>
  <si>
    <t>55-59</t>
  </si>
  <si>
    <t>60-64</t>
  </si>
  <si>
    <t>65 and over</t>
  </si>
  <si>
    <t>Under 18</t>
  </si>
  <si>
    <t>18-24</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</si>
  <si>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</si>
  <si>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</si>
  <si>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</si>
  <si>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</si>
  <si>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</si>
  <si>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</si>
  <si>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</si>
  <si>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</si>
  <si>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</si>
  <si>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</si>
  <si>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</si>
  <si>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</si>
  <si>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</si>
  <si>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</si>
  <si>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</si>
  <si>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</si>
  <si>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</si>
  <si>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</si>
  <si>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</si>
  <si>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</si>
  <si>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</si>
  <si>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</si>
  <si>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</si>
  <si>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</si>
  <si>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</si>
  <si>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</si>
  <si>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</si>
  <si>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</si>
  <si>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</si>
  <si>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Age band</t>
  </si>
  <si>
    <t>Gender</t>
  </si>
  <si>
    <t>1. Gender is based on title. Title was supplied for every carer. Unknown gender includes carers with the titles 'Dr', 'Rev' and 'Captain'.</t>
  </si>
  <si>
    <t>Figures may not sum due to rounding.</t>
  </si>
  <si>
    <r>
      <t>Gender</t>
    </r>
    <r>
      <rPr>
        <b/>
        <vertAlign val="superscript"/>
        <sz val="11"/>
        <color theme="1"/>
        <rFont val="Arial"/>
        <family val="2"/>
      </rPr>
      <t>1</t>
    </r>
  </si>
  <si>
    <t>1. All carers had a postcode supplied, however, the local authority is unknown for some carers due to their supplied postcodes not matching the postcode address file used to look up from postcode to local authority.</t>
  </si>
  <si>
    <t>April eligibility</t>
  </si>
  <si>
    <t>October eligibility</t>
  </si>
  <si>
    <t>Duration of Claim</t>
  </si>
  <si>
    <t>Up to 3 months</t>
  </si>
  <si>
    <t>Entitlement only</t>
  </si>
  <si>
    <t>Claimant receiving benefit</t>
  </si>
  <si>
    <t>Entitled, payment status unknown</t>
  </si>
  <si>
    <t>Payment type</t>
  </si>
  <si>
    <t>3 to 6 months</t>
  </si>
  <si>
    <t>2 to 5 years</t>
  </si>
  <si>
    <t>6 to 12 months</t>
  </si>
  <si>
    <t>1 to 2 years</t>
  </si>
  <si>
    <t>Contents</t>
  </si>
  <si>
    <t>Publication Tables</t>
  </si>
  <si>
    <t>Charts</t>
  </si>
  <si>
    <t>Return to contents</t>
  </si>
  <si>
    <r>
      <t>Local Authority</t>
    </r>
    <r>
      <rPr>
        <b/>
        <vertAlign val="superscript"/>
        <sz val="11"/>
        <color theme="1"/>
        <rFont val="Arial"/>
        <family val="2"/>
      </rPr>
      <t>1</t>
    </r>
  </si>
  <si>
    <t>65 &amp; over</t>
  </si>
  <si>
    <t>5 years &amp; over</t>
  </si>
  <si>
    <t xml:space="preserve">https://www.gov.uk/government/collections/dwp-statistical-summaries </t>
  </si>
  <si>
    <t>Ageband</t>
  </si>
  <si>
    <r>
      <t>Age band</t>
    </r>
    <r>
      <rPr>
        <b/>
        <vertAlign val="superscript"/>
        <sz val="11"/>
        <color theme="1"/>
        <rFont val="Arial"/>
        <family val="2"/>
      </rPr>
      <t>1</t>
    </r>
  </si>
  <si>
    <t xml:space="preserve">Total </t>
  </si>
  <si>
    <t xml:space="preserve">Table 1a: Number of Carer’s Allowance Supplement payments - by gender </t>
  </si>
  <si>
    <t xml:space="preserve">Table 1b: Percentage of Carer’s Allowance Supplement payments - by gender </t>
  </si>
  <si>
    <t xml:space="preserve">Table 1c: Carer’s Allowance Supplement expenditure -  by gender </t>
  </si>
  <si>
    <t>Argyll &amp; Bute</t>
  </si>
  <si>
    <t>Dumfries &amp; Galloway</t>
  </si>
  <si>
    <t>Perth &amp; Kinross</t>
  </si>
  <si>
    <t>Scotland</t>
  </si>
  <si>
    <t>Table 1: Carer’s Allowance Supplement payments - by gender (number, percentage and expenditure)</t>
  </si>
  <si>
    <t xml:space="preserve">Table 4a: Number of Carers in receipt of Carer’s Allowance Supplement payments - by gender </t>
  </si>
  <si>
    <t>Table 3a: Number of Carer’s Allowance Supplement payments - by Local Authority</t>
  </si>
  <si>
    <t>Table 3b: Percentage of Carer’s Allowance Supplement payments - by Local Authority</t>
  </si>
  <si>
    <t>Table 3c: Carer’s Allowance Supplement Expenditure - by Local Authority</t>
  </si>
  <si>
    <t>Table 2a: Number of Carer’s Allowance Supplement payments - by ageband</t>
  </si>
  <si>
    <t>Table 2b: Percentage of Carer’s Allowance Supplement payments - by ageband</t>
  </si>
  <si>
    <t>Table 2c: Carer’s Allowance Supplement Expenditure - by ageband</t>
  </si>
  <si>
    <t>Table 2: Carer's Allowance Supplement payments - by ageband (number, percentage and expenditure)</t>
  </si>
  <si>
    <t>Table 3: Carer's Allowance Supplement payments - by Local Authority (number, percentage and expenditure)</t>
  </si>
  <si>
    <t>Carer's Allowance Supplement Payments</t>
  </si>
  <si>
    <t>Carer's Allowance Payments</t>
  </si>
  <si>
    <t>Summary Infographics</t>
  </si>
  <si>
    <t>Carers in receipt of Carer's Allowance Supplement Payments</t>
  </si>
  <si>
    <t>These figures are subject to DWPs rounding techniques for disclosure control:</t>
  </si>
  <si>
    <t>https://www.gov.uk/government/publications/dwp-statistical-summary-policies-and-statements</t>
  </si>
  <si>
    <t>Totals may not sum due to rounding.</t>
  </si>
  <si>
    <t xml:space="preserve">"-" indicates a nil or negligible number </t>
  </si>
  <si>
    <t>Carer’s Allowance data is available in more detail on Stat-Xplore, where you can access data at lower geographies e.g. Local Authority, Census Output Area, Scottish and Westminster Parliamentary Constituencies:</t>
  </si>
  <si>
    <t>https://stat-xplore.dwp.gov.uk/webapi/jsf/login.xhtml</t>
  </si>
  <si>
    <t xml:space="preserve">Carer’s Allowance statistics are published as part of DWP’s benefits statistics collection: </t>
  </si>
  <si>
    <t>Carers figures have been rounded to the nearest five</t>
  </si>
  <si>
    <t>Payments figures have been rounded to the nearest five, percentages to one decimal place and expenditure figures to the nearest £1000, for disclosure control.</t>
  </si>
  <si>
    <t>Payments figures have been rounded to the nearest five and percentages to one decimal place, for disclosure control.</t>
  </si>
  <si>
    <t>2018/19</t>
  </si>
  <si>
    <t>2019/20</t>
  </si>
  <si>
    <t>Payment Type</t>
  </si>
  <si>
    <t>Total since September 2018</t>
  </si>
  <si>
    <t>Table 4b: Number of Carers in receipt of Carer’s Allowance Supplement payments - by Local Authority</t>
  </si>
  <si>
    <t>Table 4: Number of Carers in receipt of Carer’s Allowance Supplement payments - by gender and local authority</t>
  </si>
  <si>
    <t>Figures are subject to revision- more recent data are the most likely to change</t>
  </si>
  <si>
    <t xml:space="preserve">1. In a very small number of cases age band is ‘unknown’. </t>
  </si>
  <si>
    <r>
      <t>Local Authority</t>
    </r>
    <r>
      <rPr>
        <b/>
        <vertAlign val="superscript"/>
        <sz val="11"/>
        <color theme="1"/>
        <rFont val="Arial"/>
        <family val="2"/>
      </rPr>
      <t>3</t>
    </r>
  </si>
  <si>
    <t>3. All carers had a postcode supplied, however, the local authority is unknown for some carers due to their supplied postcodes not matching the postcode address file used to look up from postcode to local authority.</t>
  </si>
  <si>
    <t>Figures are subject to revision - more recent data are the most likely to change</t>
  </si>
  <si>
    <t>2020/21</t>
  </si>
  <si>
    <r>
      <t>April eligibility</t>
    </r>
    <r>
      <rPr>
        <b/>
        <vertAlign val="superscript"/>
        <sz val="11"/>
        <color rgb="FF000000"/>
        <rFont val="Arial"/>
        <family val="2"/>
      </rPr>
      <t>2</t>
    </r>
  </si>
  <si>
    <t>Both October 2019 and April 2020 eligibility dates</t>
  </si>
  <si>
    <t>Left between October 2019 and April 2020</t>
  </si>
  <si>
    <t>Number of payments</t>
  </si>
  <si>
    <t>Percentage of payments</t>
  </si>
  <si>
    <t>Total eligibile carers at April 2020 eligibility date</t>
  </si>
  <si>
    <t>Summary statistics for Carer’s Allowance to February 2020 and Carer's Allowance Supplement, April eligibility date 2020</t>
  </si>
  <si>
    <t>Summary Panel: Carer’s Allowance claimants to February 2020</t>
  </si>
  <si>
    <t>Table S1 Carer's Allowance claimants - November 2018 to February 2020</t>
  </si>
  <si>
    <t>Table S2 Carer's Allowance claimants receiving benefit by gender - at February 2020</t>
  </si>
  <si>
    <t>Table S3 Carer's Allowance claimants receiving benefit by Age band - at February 2020</t>
  </si>
  <si>
    <t>Table S4 Carer's Allowance claimants receiving benefit by Duration of Claim - at February 2020</t>
  </si>
  <si>
    <t>Table S5 Carer's Allowance claimants by Entitlement - at February 2020</t>
  </si>
  <si>
    <t>Table S6 Carer's Allowance claimants receiving benefit - Age band by Duration of Claim - at February 2020</t>
  </si>
  <si>
    <t>Table S7 Carer's Allowance claimants - Age band by Entitlement - at February 2020</t>
  </si>
  <si>
    <t>Summary Panel: Carer’s Allowance payments to February 2020</t>
  </si>
  <si>
    <t>Table S1 Carer's Allowance claimants - February 2019 to February 2020</t>
  </si>
  <si>
    <t>Chart 1: Carer’s Allowance Supplement payments by eligibility date - April 2018 to April 2020</t>
  </si>
  <si>
    <t>Chart 2: Percentage of Carer’s Allowance Supplement payments by age band –  April 2020 eligibility date</t>
  </si>
  <si>
    <t>Chart 3: Carer’s Allowance Supplement payments by age band –  April 2018 compared to April 2020</t>
  </si>
  <si>
    <t>Chart 4: Percentage of Carer’s Allowance Supplement payments by local authority – April 2020 eligibility date</t>
  </si>
  <si>
    <t xml:space="preserve">2. Carers receiving a payment for the 13 April 2020 eligibility date received a one-off Coronavirus Carer's Allowance Supplement (£230.10) in addition to standard Carer's Allowance Supplement (£230.10). In the statistics this is counted as one payment with a value of £460.20.
</t>
  </si>
  <si>
    <t>2. Carers receiving a payment for the 13 April 2020 eligibility date received a one-off Coronavirus Carer's Allowance Supplement (£230.10) in addition to standard Carer's Allowance Supplement (£230.10). In the statistics this is counted as one payment with a value of £460.20.</t>
  </si>
  <si>
    <t>n/a</t>
  </si>
  <si>
    <t>Payment status</t>
  </si>
  <si>
    <t>% Received first payment</t>
  </si>
  <si>
    <t>% Continued to receive payment</t>
  </si>
  <si>
    <t>Total carers receiving payment</t>
  </si>
  <si>
    <t>…of which received first payment</t>
  </si>
  <si>
    <t>…of which continued to receive payment</t>
  </si>
  <si>
    <t>…of which restarted receiving payments</t>
  </si>
  <si>
    <t>% Restarted receiving payments</t>
  </si>
  <si>
    <t>Chart 5: Carers by eligibility date</t>
  </si>
  <si>
    <t>Table 5: Carers by eligibility date</t>
  </si>
  <si>
    <t>% of carers that stopped receiving payment</t>
  </si>
  <si>
    <t>Figures are subject to revision- more recent data are the most likely to change. It is likely that backdating of payments will mean that figures for carers receiving payment will increase, and figures for carers that stopped receiving payment will decrease in future updates to the statistics, particularly at the most recent eligibility date.</t>
  </si>
  <si>
    <t>Continuing payment</t>
  </si>
  <si>
    <t>(Re-)starting payment</t>
  </si>
  <si>
    <t>Stopped receiving payment</t>
  </si>
  <si>
    <t>Carers that started receiving a payment - either for the first time or after a break of one or more eligibility dates.</t>
  </si>
  <si>
    <t>Carers that received a payment at this date and the previous date.</t>
  </si>
  <si>
    <t>Carers that received a payment at the previous date but not this date - may have gone on to receive a payment at a later date.</t>
  </si>
  <si>
    <r>
      <t>Total carers stopped receiving payment</t>
    </r>
    <r>
      <rPr>
        <b/>
        <vertAlign val="superscript"/>
        <sz val="11"/>
        <color theme="1"/>
        <rFont val="Arial"/>
        <family val="2"/>
      </rPr>
      <t>1</t>
    </r>
  </si>
  <si>
    <t>1. Carers that received a payment at the previous date but not this date - may have gone on to receive a payment at a later date.C</t>
  </si>
  <si>
    <t>% (Re)-starting payment</t>
  </si>
  <si>
    <t>% Continuing payment</t>
  </si>
  <si>
    <r>
      <t>(Re)-starting payment in April 2020</t>
    </r>
    <r>
      <rPr>
        <b/>
        <vertAlign val="superscript"/>
        <sz val="11"/>
        <color rgb="FF000000"/>
        <rFont val="Arial"/>
        <family val="2"/>
      </rPr>
      <t>2</t>
    </r>
  </si>
  <si>
    <t>2. Carers that received a payment for the latest eligibility date but not for the previous eligibility date. These carers may have received a payment at an even earlier date - see Table 5.</t>
  </si>
  <si>
    <t>Chart 2</t>
  </si>
  <si>
    <t>Chart 3</t>
  </si>
  <si>
    <t>Chart 4</t>
  </si>
  <si>
    <t>Chart 5</t>
  </si>
  <si>
    <t>Figures are likely to increase in future updates, due to backdating of payments for carers who are later found to have been eligible on past eligibility dates. More recent eligibility dates are most likely to increase. Carers receiving a payment for the April 2020 eligibility date received a one-off Coronavirus Carer's Allowance Supplement in addition to standard Carer's Allowance Supplement. In the statistics this is counted as one payment with a value of £460.20.</t>
  </si>
  <si>
    <t>Chart 1: Carer’s Allowance Supplement payments by eligibility date - April 2018 eligibility date to April 2020 eligibility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</si>
</sst>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s>
  <fonts count="51" x14ac:knownFonts="1">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b/>
      <sz val="10"/>
      <name val="Arial"/>
      <family val="2"/>
    </font>
    <font>
      <sz val="10"/>
      <name val="Arial"/>
      <family val="2"/>
    </font>
    <font>
      <sz val="10"/>
      <name val="Arial"/>
      <family val="2"/>
    </font>
    <font>
      <sz val="10"/>
      <color theme="1"/>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color rgb="FF112277"/>
      <name val="Arial"/>
      <family val="2"/>
    </font>
    <font>
      <sz val="12"/>
      <color theme="1"/>
      <name val="Calibri"/>
      <family val="2"/>
      <scheme val="minor"/>
    </font>
    <font>
      <sz val="12"/>
      <color theme="1"/>
      <name val="Arial"/>
      <family val="2"/>
    </font>
    <font>
      <sz val="11"/>
      <color theme="1"/>
      <name val="Arial"/>
      <family val="2"/>
    </font>
    <font>
      <b/>
      <sz val="11"/>
      <color theme="1"/>
      <name val="Arial"/>
      <family val="2"/>
    </font>
    <font>
      <b/>
      <vertAlign val="superscript"/>
      <sz val="11"/>
      <color theme="1"/>
      <name val="Arial"/>
      <family val="2"/>
    </font>
    <font>
      <b/>
      <sz val="11"/>
      <color rgb="FF000000"/>
      <name val="Arial"/>
      <family val="2"/>
    </font>
    <font>
      <sz val="11"/>
      <color rgb="FF000000"/>
      <name val="Arial"/>
      <family val="2"/>
    </font>
    <font>
      <sz val="10"/>
      <name val="Arial"/>
      <family val="2"/>
    </font>
    <font>
      <b/>
      <sz val="14"/>
      <name val="Arial"/>
      <family val="2"/>
    </font>
    <font>
      <u/>
      <sz val="11"/>
      <color theme="10"/>
      <name val="Calibri"/>
      <family val="2"/>
      <scheme val="minor"/>
    </font>
    <font>
      <b/>
      <sz val="12"/>
      <color theme="1"/>
      <name val="Arial"/>
      <family val="2"/>
    </font>
    <font>
      <u/>
      <sz val="12"/>
      <color theme="10"/>
      <name val="Arial"/>
      <family val="2"/>
    </font>
    <font>
      <b/>
      <sz val="14"/>
      <color theme="1"/>
      <name val="Arial"/>
      <family val="2"/>
    </font>
    <font>
      <sz val="11"/>
      <color rgb="FFFF0000"/>
      <name val="Calibri"/>
      <family val="2"/>
      <scheme val="minor"/>
    </font>
    <font>
      <sz val="12"/>
      <color rgb="FFFF0000"/>
      <name val="Arial"/>
      <family val="2"/>
    </font>
    <font>
      <sz val="18"/>
      <color theme="1"/>
      <name val="Calibri"/>
      <family val="2"/>
      <scheme val="minor"/>
    </font>
    <font>
      <b/>
      <sz val="18"/>
      <color rgb="FFFF0000"/>
      <name val="Arial"/>
      <family val="2"/>
    </font>
    <font>
      <b/>
      <vertAlign val="superscript"/>
      <sz val="11"/>
      <color rgb="FF000000"/>
      <name val="Arial"/>
      <family val="2"/>
    </font>
    <font>
      <sz val="11"/>
      <name val="Arial"/>
      <family val="2"/>
    </font>
    <font>
      <sz val="10"/>
      <name val="Arial"/>
      <family val="2"/>
    </font>
    <font>
      <sz val="9"/>
      <name val="Arial"/>
      <family val="2"/>
    </font>
    <font>
      <b/>
      <sz val="11"/>
      <name val="Arial"/>
      <family val="2"/>
    </font>
    <font>
      <u/>
      <sz val="11"/>
      <color theme="10"/>
      <name val="Arial"/>
      <family val="2"/>
    </font>
    <font>
      <sz val="12"/>
      <name val="Arial"/>
      <family val="2"/>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2" fillId="16" borderId="4" applyNumberFormat="0" applyAlignment="0" applyProtection="0"/>
    <xf numFmtId="0" fontId="13" fillId="17" borderId="5" applyNumberFormat="0" applyAlignment="0" applyProtection="0"/>
    <xf numFmtId="40" fontId="14" fillId="0" borderId="0" applyFont="0" applyFill="0" applyBorder="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7" borderId="4" applyNumberFormat="0" applyAlignment="0" applyProtection="0"/>
    <xf numFmtId="0" fontId="21" fillId="0" borderId="9" applyNumberFormat="0" applyFill="0" applyAlignment="0" applyProtection="0"/>
    <xf numFmtId="0" fontId="22" fillId="7" borderId="0" applyNumberFormat="0" applyBorder="0" applyAlignment="0" applyProtection="0"/>
    <xf numFmtId="0" fontId="8" fillId="4" borderId="10" applyNumberFormat="0" applyFont="0" applyAlignment="0" applyProtection="0"/>
    <xf numFmtId="0" fontId="23" fillId="16"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1" fillId="0" borderId="0" applyNumberFormat="0" applyFill="0" applyBorder="0" applyAlignment="0" applyProtection="0"/>
    <xf numFmtId="0" fontId="8" fillId="0" borderId="0"/>
    <xf numFmtId="0" fontId="8" fillId="0" borderId="0"/>
    <xf numFmtId="0" fontId="6" fillId="0" borderId="0"/>
    <xf numFmtId="0" fontId="7" fillId="0" borderId="0"/>
    <xf numFmtId="0" fontId="6" fillId="0" borderId="0"/>
    <xf numFmtId="0" fontId="6" fillId="0" borderId="0"/>
    <xf numFmtId="0" fontId="6" fillId="0" borderId="0"/>
    <xf numFmtId="44" fontId="1" fillId="0" borderId="0" applyFont="0" applyFill="0" applyBorder="0" applyAlignment="0" applyProtection="0"/>
    <xf numFmtId="0" fontId="34" fillId="0" borderId="0">
      <protection locked="0"/>
    </xf>
    <xf numFmtId="0" fontId="5" fillId="19" borderId="0">
      <protection locked="0"/>
    </xf>
    <xf numFmtId="0" fontId="5" fillId="20" borderId="13">
      <alignment horizontal="center" vertical="center"/>
      <protection locked="0"/>
    </xf>
    <xf numFmtId="0" fontId="5" fillId="21" borderId="0">
      <protection locked="0"/>
    </xf>
    <xf numFmtId="0" fontId="4" fillId="20" borderId="0">
      <alignment vertical="center"/>
      <protection locked="0"/>
    </xf>
    <xf numFmtId="0" fontId="4" fillId="0" borderId="0">
      <protection locked="0"/>
    </xf>
    <xf numFmtId="0" fontId="35" fillId="0" borderId="0">
      <protection locked="0"/>
    </xf>
    <xf numFmtId="0" fontId="5" fillId="20" borderId="14">
      <alignment vertical="center"/>
      <protection locked="0"/>
    </xf>
    <xf numFmtId="0" fontId="5" fillId="19" borderId="0">
      <protection locked="0"/>
    </xf>
    <xf numFmtId="0" fontId="36" fillId="0" borderId="0" applyNumberFormat="0" applyFill="0" applyBorder="0" applyAlignment="0" applyProtection="0"/>
    <xf numFmtId="0" fontId="46" fillId="0" borderId="0">
      <protection locked="0"/>
    </xf>
    <xf numFmtId="0" fontId="5" fillId="0" borderId="0">
      <protection locked="0"/>
    </xf>
    <xf numFmtId="0" fontId="5" fillId="0" borderId="0">
      <protection locked="0"/>
    </xf>
  </cellStyleXfs>
  <cellXfs count="164">
    <xf numFmtId="0" fontId="0" fillId="0" borderId="0" xfId="0"/>
    <xf numFmtId="0" fontId="28" fillId="18" borderId="0" xfId="0" applyFont="1" applyFill="1" applyBorder="1"/>
    <xf numFmtId="164" fontId="30" fillId="18" borderId="1" xfId="1" applyNumberFormat="1" applyFont="1" applyFill="1" applyBorder="1"/>
    <xf numFmtId="0" fontId="27" fillId="18" borderId="0" xfId="0" applyFont="1" applyFill="1" applyBorder="1"/>
    <xf numFmtId="165" fontId="28" fillId="18" borderId="0" xfId="2" applyNumberFormat="1" applyFont="1" applyFill="1" applyAlignment="1">
      <alignment horizontal="center"/>
    </xf>
    <xf numFmtId="0" fontId="28" fillId="18" borderId="0" xfId="0" applyFont="1" applyFill="1"/>
    <xf numFmtId="0" fontId="39" fillId="18" borderId="0" xfId="0" applyFont="1" applyFill="1" applyAlignment="1">
      <alignment vertical="center"/>
    </xf>
    <xf numFmtId="0" fontId="0" fillId="18" borderId="0" xfId="0" applyFill="1"/>
    <xf numFmtId="0" fontId="39" fillId="18" borderId="0" xfId="0" applyFont="1" applyFill="1"/>
    <xf numFmtId="0" fontId="36" fillId="18" borderId="0" xfId="63" applyFill="1"/>
    <xf numFmtId="0" fontId="37" fillId="18" borderId="0" xfId="0" applyFont="1" applyFill="1"/>
    <xf numFmtId="0" fontId="38" fillId="18" borderId="0" xfId="63" applyFont="1" applyFill="1" applyAlignment="1" applyProtection="1"/>
    <xf numFmtId="0" fontId="30" fillId="18" borderId="1" xfId="0" applyFont="1" applyFill="1" applyBorder="1"/>
    <xf numFmtId="0" fontId="29" fillId="18" borderId="1" xfId="0" applyFont="1" applyFill="1" applyBorder="1"/>
    <xf numFmtId="3" fontId="33" fillId="18" borderId="1" xfId="0" applyNumberFormat="1" applyFont="1" applyFill="1" applyBorder="1" applyAlignment="1">
      <alignment vertical="center" wrapText="1"/>
    </xf>
    <xf numFmtId="0" fontId="33" fillId="18" borderId="1" xfId="0" applyFont="1" applyFill="1" applyBorder="1" applyAlignment="1">
      <alignment horizontal="left" vertical="center" wrapText="1"/>
    </xf>
    <xf numFmtId="0" fontId="29" fillId="18" borderId="0" xfId="0" applyFont="1" applyFill="1"/>
    <xf numFmtId="0" fontId="32" fillId="18" borderId="1" xfId="0" applyFont="1" applyFill="1" applyBorder="1" applyAlignment="1">
      <alignment horizontal="left" vertical="center" wrapText="1"/>
    </xf>
    <xf numFmtId="3" fontId="32" fillId="18" borderId="1" xfId="0" applyNumberFormat="1" applyFont="1" applyFill="1" applyBorder="1" applyAlignment="1">
      <alignment vertical="center" wrapText="1"/>
    </xf>
    <xf numFmtId="0" fontId="29" fillId="18" borderId="0" xfId="0" applyFont="1" applyFill="1" applyAlignment="1">
      <alignment wrapText="1"/>
    </xf>
    <xf numFmtId="165" fontId="32" fillId="18" borderId="1" xfId="2" applyNumberFormat="1" applyFont="1" applyFill="1" applyBorder="1" applyAlignment="1">
      <alignment vertical="center" wrapText="1"/>
    </xf>
    <xf numFmtId="165" fontId="33" fillId="18" borderId="1" xfId="2" applyNumberFormat="1" applyFont="1" applyFill="1" applyBorder="1" applyAlignment="1">
      <alignment vertical="center" wrapText="1"/>
    </xf>
    <xf numFmtId="0" fontId="29" fillId="18" borderId="0" xfId="0" applyFont="1" applyFill="1" applyBorder="1"/>
    <xf numFmtId="3" fontId="30" fillId="18" borderId="0" xfId="0" applyNumberFormat="1" applyFont="1" applyFill="1" applyBorder="1"/>
    <xf numFmtId="165" fontId="29" fillId="18" borderId="0" xfId="0" applyNumberFormat="1" applyFont="1" applyFill="1"/>
    <xf numFmtId="9" fontId="29" fillId="18" borderId="0" xfId="2" applyFont="1" applyFill="1"/>
    <xf numFmtId="165" fontId="29" fillId="18" borderId="0" xfId="2" applyNumberFormat="1" applyFont="1" applyFill="1"/>
    <xf numFmtId="165" fontId="40" fillId="18" borderId="0" xfId="0" applyNumberFormat="1" applyFont="1" applyFill="1"/>
    <xf numFmtId="165" fontId="0" fillId="18" borderId="0" xfId="0" applyNumberFormat="1" applyFill="1"/>
    <xf numFmtId="165" fontId="0" fillId="18" borderId="0" xfId="2" applyNumberFormat="1" applyFont="1" applyFill="1"/>
    <xf numFmtId="165" fontId="28" fillId="18" borderId="0" xfId="0" applyNumberFormat="1" applyFont="1" applyFill="1" applyBorder="1" applyAlignment="1">
      <alignment horizontal="center"/>
    </xf>
    <xf numFmtId="10" fontId="0" fillId="18" borderId="0" xfId="0" applyNumberFormat="1" applyFill="1"/>
    <xf numFmtId="0" fontId="2" fillId="18" borderId="0" xfId="0" applyFont="1" applyFill="1" applyBorder="1" applyAlignment="1">
      <alignment horizontal="right" vertical="center"/>
    </xf>
    <xf numFmtId="0" fontId="0" fillId="18" borderId="0" xfId="0" applyFill="1" applyBorder="1"/>
    <xf numFmtId="0" fontId="3" fillId="18" borderId="0" xfId="0" applyFont="1" applyFill="1" applyBorder="1" applyAlignment="1">
      <alignment horizontal="left" vertical="center"/>
    </xf>
    <xf numFmtId="164" fontId="0" fillId="18" borderId="0" xfId="0" applyNumberFormat="1" applyFill="1"/>
    <xf numFmtId="164" fontId="29" fillId="18" borderId="0" xfId="0" applyNumberFormat="1" applyFont="1" applyFill="1"/>
    <xf numFmtId="0" fontId="30" fillId="18" borderId="1" xfId="0" applyFont="1" applyFill="1" applyBorder="1" applyAlignment="1"/>
    <xf numFmtId="0" fontId="26" fillId="18" borderId="0" xfId="0" applyFont="1" applyFill="1" applyBorder="1" applyAlignment="1">
      <alignment horizontal="right" wrapText="1"/>
    </xf>
    <xf numFmtId="165" fontId="33" fillId="18" borderId="1" xfId="2" applyNumberFormat="1" applyFont="1" applyFill="1" applyBorder="1" applyAlignment="1">
      <alignment horizontal="right" vertical="center" wrapText="1"/>
    </xf>
    <xf numFmtId="166" fontId="29" fillId="18" borderId="0" xfId="0" applyNumberFormat="1" applyFont="1" applyFill="1"/>
    <xf numFmtId="49" fontId="32" fillId="18" borderId="1" xfId="0" applyNumberFormat="1" applyFont="1" applyFill="1" applyBorder="1" applyAlignment="1">
      <alignment vertical="center" wrapText="1"/>
    </xf>
    <xf numFmtId="3" fontId="0" fillId="18" borderId="0" xfId="0" applyNumberFormat="1" applyFill="1"/>
    <xf numFmtId="0" fontId="0" fillId="0" borderId="0" xfId="0" applyAlignment="1">
      <alignment horizontal="right"/>
    </xf>
    <xf numFmtId="0" fontId="41" fillId="18" borderId="0" xfId="0" applyFont="1" applyFill="1"/>
    <xf numFmtId="0" fontId="40" fillId="18" borderId="0" xfId="0" applyFont="1" applyFill="1"/>
    <xf numFmtId="0" fontId="33" fillId="18" borderId="0" xfId="0" applyFont="1" applyFill="1" applyBorder="1" applyAlignment="1">
      <alignment horizontal="left" vertical="center" wrapText="1"/>
    </xf>
    <xf numFmtId="0" fontId="30" fillId="18" borderId="0" xfId="0" applyFont="1" applyFill="1"/>
    <xf numFmtId="0" fontId="29" fillId="18" borderId="0" xfId="0" applyFont="1" applyFill="1" applyAlignment="1">
      <alignment vertical="center"/>
    </xf>
    <xf numFmtId="9" fontId="0" fillId="18" borderId="0" xfId="2" applyFont="1" applyFill="1"/>
    <xf numFmtId="166" fontId="0" fillId="18" borderId="0" xfId="0" applyNumberFormat="1" applyFill="1"/>
    <xf numFmtId="165" fontId="32" fillId="18" borderId="1" xfId="2" applyNumberFormat="1" applyFont="1" applyFill="1" applyBorder="1" applyAlignment="1">
      <alignment horizontal="right" vertical="center" wrapText="1"/>
    </xf>
    <xf numFmtId="0" fontId="42" fillId="18" borderId="0" xfId="0" applyFont="1" applyFill="1" applyAlignment="1">
      <alignment wrapText="1"/>
    </xf>
    <xf numFmtId="0" fontId="28" fillId="0" borderId="0" xfId="0" applyFont="1" applyFill="1"/>
    <xf numFmtId="3" fontId="27" fillId="18" borderId="0" xfId="0" applyNumberFormat="1" applyFont="1" applyFill="1" applyBorder="1"/>
    <xf numFmtId="9" fontId="27" fillId="18" borderId="0" xfId="2" applyFont="1" applyFill="1" applyBorder="1"/>
    <xf numFmtId="164" fontId="27" fillId="18" borderId="0" xfId="0" applyNumberFormat="1" applyFont="1" applyFill="1" applyBorder="1"/>
    <xf numFmtId="1" fontId="27" fillId="18" borderId="0" xfId="0" applyNumberFormat="1" applyFont="1" applyFill="1" applyBorder="1"/>
    <xf numFmtId="43" fontId="27" fillId="18" borderId="0" xfId="0" applyNumberFormat="1" applyFont="1" applyFill="1" applyBorder="1"/>
    <xf numFmtId="3" fontId="33" fillId="18" borderId="0" xfId="0" applyNumberFormat="1" applyFont="1" applyFill="1" applyBorder="1" applyAlignment="1">
      <alignment vertical="center" wrapText="1"/>
    </xf>
    <xf numFmtId="3" fontId="32" fillId="0" borderId="1" xfId="0" applyNumberFormat="1" applyFont="1" applyFill="1" applyBorder="1" applyAlignment="1">
      <alignment vertical="center" wrapText="1"/>
    </xf>
    <xf numFmtId="165" fontId="0" fillId="18" borderId="0" xfId="0" applyNumberFormat="1" applyFill="1" applyBorder="1"/>
    <xf numFmtId="41" fontId="0" fillId="18" borderId="0" xfId="0" applyNumberFormat="1" applyFill="1"/>
    <xf numFmtId="49" fontId="32" fillId="18" borderId="0" xfId="0" applyNumberFormat="1" applyFont="1" applyFill="1" applyBorder="1" applyAlignment="1">
      <alignment horizontal="center" vertical="center" wrapText="1"/>
    </xf>
    <xf numFmtId="164" fontId="32" fillId="18" borderId="1" xfId="1" applyNumberFormat="1" applyFont="1" applyFill="1" applyBorder="1" applyAlignment="1">
      <alignment vertical="center" wrapText="1"/>
    </xf>
    <xf numFmtId="164" fontId="33" fillId="18" borderId="1" xfId="1" applyNumberFormat="1" applyFont="1" applyFill="1" applyBorder="1" applyAlignment="1">
      <alignment vertical="center" wrapText="1"/>
    </xf>
    <xf numFmtId="164" fontId="29" fillId="18" borderId="1" xfId="1" applyNumberFormat="1" applyFont="1" applyFill="1" applyBorder="1"/>
    <xf numFmtId="166" fontId="32" fillId="18" borderId="1" xfId="53" applyNumberFormat="1" applyFont="1" applyFill="1" applyBorder="1" applyAlignment="1">
      <alignment vertical="center" wrapText="1"/>
    </xf>
    <xf numFmtId="166" fontId="33" fillId="18" borderId="1" xfId="53" applyNumberFormat="1" applyFont="1" applyFill="1" applyBorder="1" applyAlignment="1">
      <alignment vertical="center" wrapText="1"/>
    </xf>
    <xf numFmtId="164" fontId="0" fillId="18" borderId="0" xfId="1" applyNumberFormat="1" applyFont="1" applyFill="1"/>
    <xf numFmtId="164" fontId="33" fillId="18" borderId="1" xfId="1" applyNumberFormat="1" applyFont="1" applyFill="1" applyBorder="1" applyAlignment="1">
      <alignment horizontal="right" vertical="center"/>
    </xf>
    <xf numFmtId="0" fontId="30" fillId="18" borderId="1" xfId="0" applyFont="1" applyFill="1" applyBorder="1" applyAlignment="1">
      <alignment horizontal="center" vertical="center"/>
    </xf>
    <xf numFmtId="43" fontId="33" fillId="18" borderId="1" xfId="1" applyFont="1" applyFill="1" applyBorder="1" applyAlignment="1">
      <alignment vertical="center" wrapText="1"/>
    </xf>
    <xf numFmtId="3" fontId="29" fillId="18" borderId="0" xfId="2" applyNumberFormat="1" applyFont="1" applyFill="1" applyBorder="1"/>
    <xf numFmtId="165" fontId="29" fillId="18" borderId="0" xfId="0" applyNumberFormat="1" applyFont="1" applyFill="1" applyBorder="1"/>
    <xf numFmtId="9" fontId="29" fillId="18" borderId="0" xfId="0" applyNumberFormat="1" applyFont="1" applyFill="1" applyBorder="1"/>
    <xf numFmtId="1" fontId="28" fillId="18" borderId="0" xfId="0" applyNumberFormat="1" applyFont="1" applyFill="1"/>
    <xf numFmtId="9" fontId="28" fillId="18" borderId="0" xfId="0" applyNumberFormat="1" applyFont="1" applyFill="1"/>
    <xf numFmtId="17" fontId="29" fillId="18" borderId="1" xfId="0" applyNumberFormat="1" applyFont="1" applyFill="1" applyBorder="1" applyAlignment="1">
      <alignment wrapText="1"/>
    </xf>
    <xf numFmtId="17" fontId="29" fillId="18" borderId="15" xfId="0" applyNumberFormat="1" applyFont="1" applyFill="1" applyBorder="1" applyAlignment="1">
      <alignment wrapText="1"/>
    </xf>
    <xf numFmtId="3" fontId="29" fillId="18" borderId="1" xfId="2" applyNumberFormat="1" applyFont="1" applyFill="1" applyBorder="1"/>
    <xf numFmtId="3" fontId="29" fillId="18" borderId="2" xfId="2" applyNumberFormat="1" applyFont="1" applyFill="1" applyBorder="1"/>
    <xf numFmtId="164" fontId="45" fillId="18" borderId="1" xfId="1" applyNumberFormat="1" applyFont="1" applyFill="1" applyBorder="1" applyAlignment="1" applyProtection="1">
      <alignment horizontal="right"/>
      <protection locked="0"/>
    </xf>
    <xf numFmtId="3" fontId="30" fillId="18" borderId="1" xfId="2" applyNumberFormat="1" applyFont="1" applyFill="1" applyBorder="1"/>
    <xf numFmtId="3" fontId="30" fillId="18" borderId="2" xfId="2" applyNumberFormat="1" applyFont="1" applyFill="1" applyBorder="1"/>
    <xf numFmtId="164" fontId="48" fillId="18" borderId="1" xfId="1" applyNumberFormat="1" applyFont="1" applyFill="1" applyBorder="1" applyAlignment="1" applyProtection="1">
      <alignment horizontal="right"/>
      <protection locked="0"/>
    </xf>
    <xf numFmtId="3" fontId="33" fillId="18" borderId="1" xfId="0" applyNumberFormat="1" applyFont="1" applyFill="1" applyBorder="1"/>
    <xf numFmtId="164" fontId="48" fillId="18" borderId="1" xfId="1" applyNumberFormat="1" applyFont="1" applyFill="1" applyBorder="1" applyProtection="1">
      <protection locked="0"/>
    </xf>
    <xf numFmtId="9" fontId="30" fillId="18" borderId="3" xfId="2" applyFont="1" applyFill="1" applyBorder="1"/>
    <xf numFmtId="0" fontId="29" fillId="18" borderId="2" xfId="0" applyFont="1" applyFill="1" applyBorder="1"/>
    <xf numFmtId="164" fontId="45" fillId="18" borderId="1" xfId="1" applyNumberFormat="1" applyFont="1" applyFill="1" applyBorder="1" applyProtection="1">
      <protection locked="0"/>
    </xf>
    <xf numFmtId="9" fontId="29" fillId="18" borderId="3" xfId="2" applyFont="1" applyFill="1" applyBorder="1"/>
    <xf numFmtId="0" fontId="33" fillId="18" borderId="2" xfId="0" applyFont="1" applyFill="1" applyBorder="1" applyAlignment="1">
      <alignment horizontal="left" vertical="center" wrapText="1"/>
    </xf>
    <xf numFmtId="3" fontId="33" fillId="18" borderId="0" xfId="0" applyNumberFormat="1" applyFont="1" applyFill="1" applyBorder="1"/>
    <xf numFmtId="9" fontId="29" fillId="18" borderId="0" xfId="2" applyFont="1" applyFill="1" applyBorder="1"/>
    <xf numFmtId="3" fontId="32" fillId="18" borderId="2" xfId="0" applyNumberFormat="1" applyFont="1" applyFill="1" applyBorder="1" applyAlignment="1">
      <alignment vertical="center" wrapText="1"/>
    </xf>
    <xf numFmtId="9" fontId="0" fillId="18" borderId="0" xfId="0" applyNumberFormat="1" applyFill="1"/>
    <xf numFmtId="164" fontId="33" fillId="18" borderId="0" xfId="1" applyNumberFormat="1" applyFont="1" applyFill="1" applyBorder="1" applyAlignment="1">
      <alignment horizontal="right" vertical="center"/>
    </xf>
    <xf numFmtId="9" fontId="33" fillId="18" borderId="0" xfId="2" applyNumberFormat="1" applyFont="1" applyFill="1" applyBorder="1" applyAlignment="1">
      <alignment vertical="center" wrapText="1"/>
    </xf>
    <xf numFmtId="164" fontId="32" fillId="18" borderId="1" xfId="1" applyNumberFormat="1" applyFont="1" applyFill="1" applyBorder="1" applyAlignment="1">
      <alignment horizontal="right" vertical="center"/>
    </xf>
    <xf numFmtId="0" fontId="0" fillId="18" borderId="14" xfId="0" applyFill="1" applyBorder="1"/>
    <xf numFmtId="0" fontId="28" fillId="18" borderId="14" xfId="0" applyFont="1" applyFill="1" applyBorder="1"/>
    <xf numFmtId="0" fontId="28" fillId="18" borderId="3" xfId="0" applyFont="1" applyFill="1" applyBorder="1"/>
    <xf numFmtId="0" fontId="29" fillId="18" borderId="1" xfId="0" applyFont="1" applyFill="1" applyBorder="1" applyAlignment="1">
      <alignment wrapText="1"/>
    </xf>
    <xf numFmtId="9" fontId="29" fillId="18" borderId="1" xfId="0" applyNumberFormat="1" applyFont="1" applyFill="1" applyBorder="1"/>
    <xf numFmtId="0" fontId="29" fillId="18" borderId="15" xfId="0" applyFont="1" applyFill="1" applyBorder="1" applyAlignment="1">
      <alignment wrapText="1"/>
    </xf>
    <xf numFmtId="9" fontId="30" fillId="18" borderId="3" xfId="0" applyNumberFormat="1" applyFont="1" applyFill="1" applyBorder="1"/>
    <xf numFmtId="9" fontId="29" fillId="18" borderId="3" xfId="0" applyNumberFormat="1" applyFont="1" applyFill="1" applyBorder="1"/>
    <xf numFmtId="9" fontId="28" fillId="18" borderId="0" xfId="0" applyNumberFormat="1" applyFont="1" applyFill="1" applyBorder="1"/>
    <xf numFmtId="0" fontId="47" fillId="18" borderId="0" xfId="55" applyNumberFormat="1" applyFont="1" applyFill="1" applyBorder="1" applyAlignment="1">
      <alignment horizontal="right"/>
      <protection locked="0"/>
    </xf>
    <xf numFmtId="164" fontId="28" fillId="18" borderId="0" xfId="0" applyNumberFormat="1" applyFont="1" applyFill="1" applyBorder="1"/>
    <xf numFmtId="166" fontId="30" fillId="18" borderId="1" xfId="53" applyNumberFormat="1" applyFont="1" applyFill="1" applyBorder="1"/>
    <xf numFmtId="166" fontId="29" fillId="18" borderId="1" xfId="53" applyNumberFormat="1" applyFont="1" applyFill="1" applyBorder="1"/>
    <xf numFmtId="49" fontId="32" fillId="18" borderId="1" xfId="0" applyNumberFormat="1" applyFont="1" applyFill="1" applyBorder="1" applyAlignment="1">
      <alignment horizontal="center" vertical="center" wrapText="1"/>
    </xf>
    <xf numFmtId="0" fontId="38" fillId="18" borderId="0" xfId="63" applyFont="1" applyFill="1" applyBorder="1" applyAlignment="1" applyProtection="1"/>
    <xf numFmtId="0" fontId="37" fillId="18" borderId="0" xfId="0" applyFont="1" applyFill="1" applyBorder="1"/>
    <xf numFmtId="3" fontId="32" fillId="0" borderId="13" xfId="0" applyNumberFormat="1" applyFont="1" applyFill="1" applyBorder="1" applyAlignment="1">
      <alignment vertical="center" wrapText="1"/>
    </xf>
    <xf numFmtId="164" fontId="30" fillId="18" borderId="13" xfId="1" applyNumberFormat="1" applyFont="1" applyFill="1" applyBorder="1"/>
    <xf numFmtId="164" fontId="29" fillId="18" borderId="13" xfId="1" applyNumberFormat="1" applyFont="1" applyFill="1" applyBorder="1"/>
    <xf numFmtId="164" fontId="33" fillId="18" borderId="1" xfId="1" applyNumberFormat="1" applyFont="1" applyFill="1" applyBorder="1" applyAlignment="1">
      <alignment horizontal="right" vertical="center" wrapText="1"/>
    </xf>
    <xf numFmtId="164" fontId="33" fillId="18" borderId="1" xfId="1" applyNumberFormat="1" applyFont="1" applyFill="1" applyBorder="1" applyAlignment="1">
      <alignment horizontal="left" vertical="center" wrapText="1"/>
    </xf>
    <xf numFmtId="3" fontId="29" fillId="18" borderId="1" xfId="0" applyNumberFormat="1" applyFont="1" applyFill="1" applyBorder="1"/>
    <xf numFmtId="164" fontId="30" fillId="18" borderId="1" xfId="1" applyNumberFormat="1" applyFont="1" applyFill="1" applyBorder="1" applyAlignment="1">
      <alignment horizontal="left" indent="2"/>
    </xf>
    <xf numFmtId="3" fontId="32" fillId="0" borderId="1" xfId="0" applyNumberFormat="1" applyFont="1" applyFill="1" applyBorder="1" applyAlignment="1">
      <alignment horizontal="left" vertical="center" wrapText="1"/>
    </xf>
    <xf numFmtId="164" fontId="30" fillId="18" borderId="1" xfId="0" applyNumberFormat="1" applyFont="1" applyFill="1" applyBorder="1"/>
    <xf numFmtId="164" fontId="29" fillId="18" borderId="1" xfId="0" applyNumberFormat="1" applyFont="1" applyFill="1" applyBorder="1"/>
    <xf numFmtId="164" fontId="30" fillId="18" borderId="0" xfId="1" applyNumberFormat="1" applyFont="1" applyFill="1"/>
    <xf numFmtId="164" fontId="30" fillId="18" borderId="1" xfId="1" applyNumberFormat="1" applyFont="1" applyFill="1" applyBorder="1" applyAlignment="1">
      <alignment horizontal="center" vertical="center"/>
    </xf>
    <xf numFmtId="164" fontId="30" fillId="18" borderId="2" xfId="1" applyNumberFormat="1" applyFont="1" applyFill="1" applyBorder="1"/>
    <xf numFmtId="164" fontId="29" fillId="18" borderId="2" xfId="1" applyNumberFormat="1" applyFont="1" applyFill="1" applyBorder="1"/>
    <xf numFmtId="164" fontId="29" fillId="18" borderId="1" xfId="1" applyNumberFormat="1" applyFont="1" applyFill="1" applyBorder="1" applyAlignment="1">
      <alignment horizontal="right"/>
    </xf>
    <xf numFmtId="164" fontId="29" fillId="18" borderId="2" xfId="1" applyNumberFormat="1" applyFont="1" applyFill="1" applyBorder="1" applyAlignment="1">
      <alignment wrapText="1"/>
    </xf>
    <xf numFmtId="164" fontId="29" fillId="0" borderId="1" xfId="1" applyNumberFormat="1" applyFont="1" applyBorder="1" applyAlignment="1"/>
    <xf numFmtId="164" fontId="29" fillId="0" borderId="1" xfId="1" applyNumberFormat="1" applyFont="1" applyBorder="1" applyAlignment="1">
      <alignment horizontal="right"/>
    </xf>
    <xf numFmtId="164" fontId="29" fillId="18" borderId="14" xfId="1" applyNumberFormat="1" applyFont="1" applyFill="1" applyBorder="1" applyAlignment="1">
      <alignment horizontal="right"/>
    </xf>
    <xf numFmtId="164" fontId="29" fillId="0" borderId="2" xfId="1" applyNumberFormat="1" applyFont="1" applyBorder="1" applyAlignment="1"/>
    <xf numFmtId="164" fontId="29" fillId="0" borderId="2" xfId="1" applyNumberFormat="1" applyFont="1" applyBorder="1" applyAlignment="1">
      <alignment horizontal="right"/>
    </xf>
    <xf numFmtId="164" fontId="30" fillId="18" borderId="15" xfId="1" applyNumberFormat="1" applyFont="1" applyFill="1" applyBorder="1"/>
    <xf numFmtId="164" fontId="30" fillId="18" borderId="1" xfId="1" applyNumberFormat="1" applyFont="1" applyFill="1" applyBorder="1" applyAlignment="1">
      <alignment horizontal="right"/>
    </xf>
    <xf numFmtId="164" fontId="30" fillId="0" borderId="1" xfId="1" applyNumberFormat="1" applyFont="1" applyBorder="1" applyAlignment="1">
      <alignment horizontal="right"/>
    </xf>
    <xf numFmtId="0" fontId="29" fillId="18" borderId="1" xfId="0" applyFont="1" applyFill="1" applyBorder="1" applyAlignment="1">
      <alignment horizontal="left" wrapText="1"/>
    </xf>
    <xf numFmtId="164" fontId="29" fillId="18" borderId="2" xfId="1" applyNumberFormat="1" applyFont="1" applyFill="1" applyBorder="1" applyAlignment="1">
      <alignment horizontal="left"/>
    </xf>
    <xf numFmtId="164" fontId="29" fillId="18" borderId="2" xfId="1" applyNumberFormat="1" applyFont="1" applyFill="1" applyBorder="1" applyAlignment="1">
      <alignment horizontal="left" wrapText="1"/>
    </xf>
    <xf numFmtId="164" fontId="29" fillId="18" borderId="2" xfId="1" quotePrefix="1" applyNumberFormat="1" applyFont="1" applyFill="1" applyBorder="1"/>
    <xf numFmtId="164" fontId="29" fillId="18" borderId="14" xfId="1" applyNumberFormat="1" applyFont="1" applyFill="1" applyBorder="1" applyAlignment="1">
      <alignment horizontal="left"/>
    </xf>
    <xf numFmtId="0" fontId="29" fillId="18" borderId="0" xfId="0" applyFont="1" applyFill="1" applyBorder="1" applyAlignment="1"/>
    <xf numFmtId="164" fontId="29" fillId="18" borderId="14" xfId="1" applyNumberFormat="1" applyFont="1" applyFill="1" applyBorder="1" applyAlignment="1"/>
    <xf numFmtId="0" fontId="49" fillId="18" borderId="0" xfId="63" applyFont="1" applyFill="1"/>
    <xf numFmtId="165" fontId="29" fillId="18" borderId="1" xfId="2" applyNumberFormat="1" applyFont="1" applyFill="1" applyBorder="1" applyAlignment="1">
      <alignment horizontal="right"/>
    </xf>
    <xf numFmtId="165" fontId="29" fillId="18" borderId="1" xfId="2" applyNumberFormat="1" applyFont="1" applyFill="1" applyBorder="1"/>
    <xf numFmtId="164" fontId="30" fillId="0" borderId="1" xfId="1" applyNumberFormat="1" applyFont="1" applyFill="1" applyBorder="1" applyAlignment="1">
      <alignment horizontal="right"/>
    </xf>
    <xf numFmtId="164" fontId="29" fillId="18" borderId="2" xfId="1" applyNumberFormat="1" applyFont="1" applyFill="1" applyBorder="1" applyAlignment="1">
      <alignment horizontal="left" indent="2"/>
    </xf>
    <xf numFmtId="164" fontId="29" fillId="18" borderId="2" xfId="1" applyNumberFormat="1" applyFont="1" applyFill="1" applyBorder="1" applyAlignment="1">
      <alignment horizontal="left" wrapText="1" indent="2"/>
    </xf>
    <xf numFmtId="0" fontId="43" fillId="18" borderId="0" xfId="0" applyFont="1" applyFill="1" applyAlignment="1">
      <alignment horizontal="center" vertical="center" wrapText="1"/>
    </xf>
    <xf numFmtId="0" fontId="29" fillId="0" borderId="0" xfId="0" applyFont="1" applyFill="1" applyBorder="1" applyAlignment="1">
      <alignment vertical="top" wrapText="1"/>
    </xf>
    <xf numFmtId="49" fontId="32" fillId="18" borderId="2" xfId="0" applyNumberFormat="1" applyFont="1" applyFill="1" applyBorder="1" applyAlignment="1">
      <alignment horizontal="center" vertical="center" wrapText="1"/>
    </xf>
    <xf numFmtId="49" fontId="32" fillId="18" borderId="3" xfId="0" applyNumberFormat="1" applyFont="1" applyFill="1" applyBorder="1" applyAlignment="1">
      <alignment horizontal="center" vertical="center" wrapText="1"/>
    </xf>
    <xf numFmtId="0" fontId="30" fillId="18" borderId="1" xfId="0" applyFont="1" applyFill="1" applyBorder="1" applyAlignment="1">
      <alignment horizontal="center" vertical="center"/>
    </xf>
    <xf numFmtId="0" fontId="29" fillId="18" borderId="0" xfId="0" applyFont="1" applyFill="1" applyBorder="1" applyAlignment="1">
      <alignment vertical="top" wrapText="1"/>
    </xf>
    <xf numFmtId="0" fontId="29" fillId="18" borderId="0" xfId="0" applyFont="1" applyFill="1" applyBorder="1" applyAlignment="1">
      <alignment horizontal="left" vertical="top" wrapText="1"/>
    </xf>
    <xf numFmtId="164" fontId="32" fillId="18" borderId="1" xfId="1" applyNumberFormat="1" applyFont="1" applyFill="1" applyBorder="1" applyAlignment="1">
      <alignment horizontal="center" vertical="center" wrapText="1"/>
    </xf>
    <xf numFmtId="164" fontId="30" fillId="18" borderId="1" xfId="1" applyNumberFormat="1" applyFont="1" applyFill="1" applyBorder="1" applyAlignment="1">
      <alignment horizontal="center" vertical="center"/>
    </xf>
    <xf numFmtId="0" fontId="29" fillId="18" borderId="0" xfId="0" applyFont="1" applyFill="1" applyAlignment="1">
      <alignment horizontal="left" wrapText="1"/>
    </xf>
    <xf numFmtId="0" fontId="50" fillId="0" borderId="0" xfId="0" applyFont="1" applyAlignment="1">
      <alignment horizontal="left" wrapText="1"/>
    </xf>
  </cellXfs>
  <cellStyles count="6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ells" xfId="55"/>
    <cellStyle name="Check Cell 2" xfId="30"/>
    <cellStyle name="column field" xfId="56"/>
    <cellStyle name="Comma" xfId="1" builtinId="3"/>
    <cellStyle name="Comma 2" xfId="31"/>
    <cellStyle name="Currency" xfId="53" builtinId="4"/>
    <cellStyle name="Explanatory Text 2" xfId="32"/>
    <cellStyle name="field" xfId="57"/>
    <cellStyle name="field names" xfId="58"/>
    <cellStyle name="footer" xfId="59"/>
    <cellStyle name="Good 2" xfId="33"/>
    <cellStyle name="heading" xfId="60"/>
    <cellStyle name="Heading 1 2" xfId="34"/>
    <cellStyle name="Heading 2 2" xfId="35"/>
    <cellStyle name="Heading 3 2" xfId="36"/>
    <cellStyle name="Heading 4 2" xfId="37"/>
    <cellStyle name="Hyperlink" xfId="63" builtinId="8"/>
    <cellStyle name="Input 2" xfId="38"/>
    <cellStyle name="Linked Cell 2" xfId="39"/>
    <cellStyle name="Neutral 2" xfId="40"/>
    <cellStyle name="Normal" xfId="0" builtinId="0"/>
    <cellStyle name="Normal 2" xfId="48"/>
    <cellStyle name="Normal 2 2" xfId="50"/>
    <cellStyle name="Normal 2 2 2 2 2" xfId="52"/>
    <cellStyle name="Normal 2 3" xfId="64"/>
    <cellStyle name="Normal 2 4" xfId="66"/>
    <cellStyle name="Normal 3" xfId="49"/>
    <cellStyle name="Normal 3 2" xfId="65"/>
    <cellStyle name="Normal 4" xfId="51"/>
    <cellStyle name="Normal 5" xfId="3"/>
    <cellStyle name="Normal 6" xfId="54"/>
    <cellStyle name="Note 2" xfId="41"/>
    <cellStyle name="Output 2" xfId="42"/>
    <cellStyle name="Percent" xfId="2" builtinId="5"/>
    <cellStyle name="rowfield" xfId="61"/>
    <cellStyle name="Test" xfId="62"/>
    <cellStyle name="Title 2" xfId="43"/>
    <cellStyle name="Total 2" xfId="44"/>
    <cellStyle name="Warning Text 2" xfId="45"/>
    <cellStyle name="whole number" xfId="46"/>
    <cellStyle name="whole number 2" xfId="47"/>
  </cellStyles>
  <dxfs count="0"/>
  <tableStyles count="0" defaultTableStyle="TableStyleMedium2" defaultPivotStyle="PivotStyleLight16"/>
  <colors>
    <mruColors>
      <color rgb="FFE6007E"/>
      <color rgb="FF251B5B"/>
      <color rgb="FF6E6296"/>
      <color rgb="FFB4A9D4"/>
      <color rgb="FFE7B8D2"/>
      <color rgb="FFFF69BB"/>
      <color rgb="FFFF1997"/>
      <color rgb="FFFF65B9"/>
      <color rgb="FFFF3399"/>
      <color rgb="FFFF4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1604198487474404"/>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251B5B"/>
              </a:solidFill>
              <a:ln>
                <a:solidFill>
                  <a:srgbClr val="002060"/>
                </a:solidFill>
              </a:ln>
            </c:spPr>
            <c:extLst>
              <c:ext xmlns:c16="http://schemas.microsoft.com/office/drawing/2014/chart" uri="{C3380CC4-5D6E-409C-BE32-E72D297353CC}">
                <c16:uniqueId val="{00000004-89AF-41E3-9B82-5C0CD9772E08}"/>
              </c:ext>
            </c:extLst>
          </c:dPt>
          <c:dPt>
            <c:idx val="1"/>
            <c:invertIfNegative val="0"/>
            <c:bubble3D val="0"/>
            <c:spPr>
              <a:solidFill>
                <a:srgbClr val="251B5B"/>
              </a:solidFill>
              <a:ln>
                <a:solidFill>
                  <a:srgbClr val="002060"/>
                </a:solidFill>
              </a:ln>
            </c:spPr>
            <c:extLst>
              <c:ext xmlns:c16="http://schemas.microsoft.com/office/drawing/2014/chart" uri="{C3380CC4-5D6E-409C-BE32-E72D297353CC}">
                <c16:uniqueId val="{00000005-89AF-41E3-9B82-5C0CD9772E08}"/>
              </c:ext>
            </c:extLst>
          </c:dPt>
          <c:dPt>
            <c:idx val="2"/>
            <c:invertIfNegative val="0"/>
            <c:bubble3D val="0"/>
            <c:spPr>
              <a:solidFill>
                <a:srgbClr val="251B5B"/>
              </a:solidFill>
              <a:ln>
                <a:solidFill>
                  <a:srgbClr val="002060"/>
                </a:solidFill>
              </a:ln>
            </c:spPr>
            <c:extLst>
              <c:ext xmlns:c16="http://schemas.microsoft.com/office/drawing/2014/chart" uri="{C3380CC4-5D6E-409C-BE32-E72D297353CC}">
                <c16:uniqueId val="{00000006-89AF-41E3-9B82-5C0CD9772E08}"/>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89AF-41E3-9B82-5C0CD9772E08}"/>
              </c:ext>
            </c:extLst>
          </c:dPt>
          <c:dPt>
            <c:idx val="4"/>
            <c:invertIfNegative val="0"/>
            <c:bubble3D val="0"/>
            <c:spPr>
              <a:solidFill>
                <a:srgbClr val="E6007E"/>
              </a:solidFill>
              <a:ln>
                <a:solidFill>
                  <a:srgbClr val="002060"/>
                </a:solidFill>
              </a:ln>
            </c:spPr>
            <c:extLst>
              <c:ext xmlns:c16="http://schemas.microsoft.com/office/drawing/2014/chart" uri="{C3380CC4-5D6E-409C-BE32-E72D297353CC}">
                <c16:uniqueId val="{0000000B-95B8-4E01-965D-09E0C9947BC8}"/>
              </c:ext>
            </c:extLst>
          </c:dPt>
          <c:dPt>
            <c:idx val="5"/>
            <c:invertIfNegative val="0"/>
            <c:bubble3D val="0"/>
            <c:spPr>
              <a:solidFill>
                <a:srgbClr val="E6007E"/>
              </a:solidFill>
              <a:ln>
                <a:solidFill>
                  <a:srgbClr val="002060"/>
                </a:solidFill>
              </a:ln>
            </c:spPr>
            <c:extLst>
              <c:ext xmlns:c16="http://schemas.microsoft.com/office/drawing/2014/chart" uri="{C3380CC4-5D6E-409C-BE32-E72D297353CC}">
                <c16:uniqueId val="{00000001-95B8-4E01-965D-09E0C9947BC8}"/>
              </c:ext>
            </c:extLst>
          </c:dPt>
          <c:cat>
            <c:strRef>
              <c:f>'Summary Carer''s Allowance'!$A$81:$A$86</c:f>
              <c:strCache>
                <c:ptCount val="6"/>
                <c:pt idx="0">
                  <c:v>Up to 3 months</c:v>
                </c:pt>
                <c:pt idx="1">
                  <c:v>3 to 6 months</c:v>
                </c:pt>
                <c:pt idx="2">
                  <c:v>6 to 12 months</c:v>
                </c:pt>
                <c:pt idx="3">
                  <c:v>1 to 2 years</c:v>
                </c:pt>
                <c:pt idx="4">
                  <c:v>2 to 5 years</c:v>
                </c:pt>
                <c:pt idx="5">
                  <c:v>5 years &amp; over</c:v>
                </c:pt>
              </c:strCache>
            </c:strRef>
          </c:cat>
          <c:val>
            <c:numRef>
              <c:f>'Summary Carer''s Allowance'!$B$81:$B$86</c:f>
              <c:numCache>
                <c:formatCode>#,##0</c:formatCode>
                <c:ptCount val="6"/>
                <c:pt idx="0">
                  <c:v>2565</c:v>
                </c:pt>
                <c:pt idx="1">
                  <c:v>3094</c:v>
                </c:pt>
                <c:pt idx="2">
                  <c:v>6607</c:v>
                </c:pt>
                <c:pt idx="3">
                  <c:v>11512</c:v>
                </c:pt>
                <c:pt idx="4">
                  <c:v>24134</c:v>
                </c:pt>
                <c:pt idx="5">
                  <c:v>30954</c:v>
                </c:pt>
              </c:numCache>
            </c:numRef>
          </c:val>
          <c:extLst>
            <c:ext xmlns:c16="http://schemas.microsoft.com/office/drawing/2014/chart" uri="{C3380CC4-5D6E-409C-BE32-E72D297353CC}">
              <c16:uniqueId val="{0000000A-95B8-4E01-965D-09E0C9947BC8}"/>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claimants </a:t>
                </a:r>
              </a:p>
            </c:rich>
          </c:tx>
          <c:layout>
            <c:manualLayout>
              <c:xMode val="edge"/>
              <c:yMode val="edge"/>
              <c:x val="9.9768256410233645E-3"/>
              <c:y val="2.5818448468275811E-2"/>
            </c:manualLayout>
          </c:layout>
          <c:overlay val="0"/>
        </c:title>
        <c:numFmt formatCode="#,##0" sourceLinked="1"/>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30547273823783"/>
          <c:y val="3.8461538461538464E-2"/>
          <c:w val="0.64783800083242027"/>
          <c:h val="0.88990448176840153"/>
        </c:manualLayout>
      </c:layout>
      <c:barChart>
        <c:barDir val="bar"/>
        <c:grouping val="clustered"/>
        <c:varyColors val="0"/>
        <c:ser>
          <c:idx val="1"/>
          <c:order val="0"/>
          <c:tx>
            <c:v>April Eligibiltiy</c:v>
          </c:tx>
          <c:spPr>
            <a:solidFill>
              <a:srgbClr val="251B5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4'!$A$44:$A$76</c:f>
              <c:strCache>
                <c:ptCount val="33"/>
                <c:pt idx="0">
                  <c:v>Glasgow City</c:v>
                </c:pt>
                <c:pt idx="1">
                  <c:v>North Lanarkshire</c:v>
                </c:pt>
                <c:pt idx="2">
                  <c:v>Fife</c:v>
                </c:pt>
                <c:pt idx="3">
                  <c:v>South Lanarkshire</c:v>
                </c:pt>
                <c:pt idx="4">
                  <c:v>City of Edinburgh</c:v>
                </c:pt>
                <c:pt idx="5">
                  <c:v>West Lothian</c:v>
                </c:pt>
                <c:pt idx="6">
                  <c:v>Highland</c:v>
                </c:pt>
                <c:pt idx="7">
                  <c:v>North Ayrshire</c:v>
                </c:pt>
                <c:pt idx="8">
                  <c:v>Renfrewshire</c:v>
                </c:pt>
                <c:pt idx="9">
                  <c:v>Dundee City</c:v>
                </c:pt>
                <c:pt idx="10">
                  <c:v>Dumfries &amp; Galloway</c:v>
                </c:pt>
                <c:pt idx="11">
                  <c:v>Falkirk</c:v>
                </c:pt>
                <c:pt idx="12">
                  <c:v>East Ayrshire</c:v>
                </c:pt>
                <c:pt idx="13">
                  <c:v>Aberdeenshire</c:v>
                </c:pt>
                <c:pt idx="14">
                  <c:v>South Ayrshire</c:v>
                </c:pt>
                <c:pt idx="15">
                  <c:v>West Dunbartonshire</c:v>
                </c:pt>
                <c:pt idx="16">
                  <c:v>Perth &amp; Kinross</c:v>
                </c:pt>
                <c:pt idx="17">
                  <c:v>Aberdeen City</c:v>
                </c:pt>
                <c:pt idx="18">
                  <c:v>Inverclyde</c:v>
                </c:pt>
                <c:pt idx="19">
                  <c:v>Angus</c:v>
                </c:pt>
                <c:pt idx="20">
                  <c:v>Midlothian</c:v>
                </c:pt>
                <c:pt idx="21">
                  <c:v>Scottish Borders</c:v>
                </c:pt>
                <c:pt idx="22">
                  <c:v>East Lothian</c:v>
                </c:pt>
                <c:pt idx="23">
                  <c:v>East Dunbartonshire</c:v>
                </c:pt>
                <c:pt idx="24">
                  <c:v>Stirling</c:v>
                </c:pt>
                <c:pt idx="25">
                  <c:v>Argyll &amp; Bute</c:v>
                </c:pt>
                <c:pt idx="26">
                  <c:v>Moray</c:v>
                </c:pt>
                <c:pt idx="27">
                  <c:v>East Renfrewshire</c:v>
                </c:pt>
                <c:pt idx="28">
                  <c:v>Clackmannanshire</c:v>
                </c:pt>
                <c:pt idx="29">
                  <c:v>Na h-Eileanan Siar</c:v>
                </c:pt>
                <c:pt idx="30">
                  <c:v>Orkney Islands</c:v>
                </c:pt>
                <c:pt idx="31">
                  <c:v>Shetland Islands</c:v>
                </c:pt>
                <c:pt idx="32">
                  <c:v>Unknown</c:v>
                </c:pt>
              </c:strCache>
            </c:strRef>
          </c:cat>
          <c:val>
            <c:numRef>
              <c:f>'Chart 4'!$C$44:$C$76</c:f>
              <c:numCache>
                <c:formatCode>0.0%</c:formatCode>
                <c:ptCount val="33"/>
                <c:pt idx="0">
                  <c:v>0.161</c:v>
                </c:pt>
                <c:pt idx="1">
                  <c:v>8.6000000000000007E-2</c:v>
                </c:pt>
                <c:pt idx="2">
                  <c:v>7.5999999999999998E-2</c:v>
                </c:pt>
                <c:pt idx="3">
                  <c:v>7.1000000000000008E-2</c:v>
                </c:pt>
                <c:pt idx="4">
                  <c:v>5.7000000000000002E-2</c:v>
                </c:pt>
                <c:pt idx="5">
                  <c:v>3.6000000000000004E-2</c:v>
                </c:pt>
                <c:pt idx="6">
                  <c:v>3.6000000000000004E-2</c:v>
                </c:pt>
                <c:pt idx="7">
                  <c:v>3.5000000000000003E-2</c:v>
                </c:pt>
                <c:pt idx="8">
                  <c:v>3.3000000000000002E-2</c:v>
                </c:pt>
                <c:pt idx="9">
                  <c:v>3.3000000000000002E-2</c:v>
                </c:pt>
                <c:pt idx="10">
                  <c:v>3.2000000000000001E-2</c:v>
                </c:pt>
                <c:pt idx="11">
                  <c:v>3.2000000000000001E-2</c:v>
                </c:pt>
                <c:pt idx="12">
                  <c:v>0.03</c:v>
                </c:pt>
                <c:pt idx="13">
                  <c:v>2.6000000000000002E-2</c:v>
                </c:pt>
                <c:pt idx="14">
                  <c:v>2.1999999999999999E-2</c:v>
                </c:pt>
                <c:pt idx="15">
                  <c:v>2.1000000000000001E-2</c:v>
                </c:pt>
                <c:pt idx="16">
                  <c:v>2.1000000000000001E-2</c:v>
                </c:pt>
                <c:pt idx="17">
                  <c:v>0.02</c:v>
                </c:pt>
                <c:pt idx="18">
                  <c:v>0.02</c:v>
                </c:pt>
                <c:pt idx="19">
                  <c:v>1.9E-2</c:v>
                </c:pt>
                <c:pt idx="20">
                  <c:v>1.7000000000000001E-2</c:v>
                </c:pt>
                <c:pt idx="21">
                  <c:v>1.6E-2</c:v>
                </c:pt>
                <c:pt idx="22">
                  <c:v>1.4999999999999999E-2</c:v>
                </c:pt>
                <c:pt idx="23">
                  <c:v>1.4E-2</c:v>
                </c:pt>
                <c:pt idx="24">
                  <c:v>1.3000000000000001E-2</c:v>
                </c:pt>
                <c:pt idx="25">
                  <c:v>1.3000000000000001E-2</c:v>
                </c:pt>
                <c:pt idx="26">
                  <c:v>1.3000000000000001E-2</c:v>
                </c:pt>
                <c:pt idx="27">
                  <c:v>1.2E-2</c:v>
                </c:pt>
                <c:pt idx="28">
                  <c:v>1.0999999999999999E-2</c:v>
                </c:pt>
                <c:pt idx="29">
                  <c:v>3.0000000000000001E-3</c:v>
                </c:pt>
                <c:pt idx="30">
                  <c:v>2E-3</c:v>
                </c:pt>
                <c:pt idx="31">
                  <c:v>2E-3</c:v>
                </c:pt>
                <c:pt idx="32">
                  <c:v>1E-3</c:v>
                </c:pt>
              </c:numCache>
            </c:numRef>
          </c:val>
          <c:extLst>
            <c:ext xmlns:c16="http://schemas.microsoft.com/office/drawing/2014/chart" uri="{C3380CC4-5D6E-409C-BE32-E72D297353CC}">
              <c16:uniqueId val="{00000000-7C9B-40BF-A50A-74EC2DFAD84E}"/>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solidFill>
                      <a:sysClr val="windowText" lastClr="000000"/>
                    </a:solidFill>
                  </a:rPr>
                  <a:t>Percentage</a:t>
                </a:r>
                <a:r>
                  <a:rPr lang="en-GB" sz="1200" baseline="0">
                    <a:solidFill>
                      <a:sysClr val="windowText" lastClr="000000"/>
                    </a:solidFill>
                  </a:rPr>
                  <a:t> of Carer's Allowance Supplement payments</a:t>
                </a:r>
                <a:endParaRPr lang="en-GB" sz="1200">
                  <a:solidFill>
                    <a:sysClr val="windowText" lastClr="000000"/>
                  </a:solidFill>
                </a:endParaRPr>
              </a:p>
            </c:rich>
          </c:tx>
          <c:layout>
            <c:manualLayout>
              <c:xMode val="edge"/>
              <c:yMode val="edge"/>
              <c:x val="0.23379487400140556"/>
              <c:y val="0.96964208916776107"/>
            </c:manualLayout>
          </c:layout>
          <c:overlay val="0"/>
          <c:spPr>
            <a:noFill/>
            <a:ln>
              <a:noFill/>
            </a:ln>
            <a:effectLst/>
          </c:spPr>
        </c:title>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majorUnit val="5.000000000000001E-2"/>
      </c:valAx>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72279005337"/>
          <c:y val="2.9658036972092669E-2"/>
          <c:w val="0.71473318678651276"/>
          <c:h val="0.78516627306566067"/>
        </c:manualLayout>
      </c:layout>
      <c:barChart>
        <c:barDir val="col"/>
        <c:grouping val="stacked"/>
        <c:varyColors val="0"/>
        <c:ser>
          <c:idx val="1"/>
          <c:order val="1"/>
          <c:tx>
            <c:strRef>
              <c:f>'Chart 5'!$A$36</c:f>
              <c:strCache>
                <c:ptCount val="1"/>
                <c:pt idx="0">
                  <c:v>Continuing payment</c:v>
                </c:pt>
              </c:strCache>
            </c:strRef>
          </c:tx>
          <c:spPr>
            <a:solidFill>
              <a:srgbClr val="251B5B"/>
            </a:solidFill>
            <a:ln w="12700">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039D-41B7-9EB5-080E6C35E2F2}"/>
                </c:ext>
              </c:extLst>
            </c:dLbl>
            <c:dLbl>
              <c:idx val="1"/>
              <c:tx>
                <c:rich>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fld id="{8FF156AC-5774-411E-AB20-0E3B715D3994}" type="CELLRANGE">
                      <a:rPr lang="en-US" baseline="0"/>
                      <a:pPr>
                        <a:defRPr sz="1200" b="0" i="0" u="none" strike="noStrike" kern="1200" baseline="0">
                          <a:solidFill>
                            <a:schemeClr val="bg1"/>
                          </a:solidFill>
                          <a:latin typeface="Arial" panose="020B0604020202020204" pitchFamily="34" charset="0"/>
                          <a:ea typeface="+mn-ea"/>
                          <a:cs typeface="Arial" panose="020B0604020202020204" pitchFamily="34" charset="0"/>
                        </a:defRPr>
                      </a:pPr>
                      <a:t>[CELLRANGE]</a:t>
                    </a:fld>
                    <a:r>
                      <a:rPr lang="en-US" baseline="0"/>
                      <a:t>, </a:t>
                    </a:r>
                    <a:fld id="{27B454E6-9990-4200-9F10-B3DA77A2FE87}" type="VALUE">
                      <a:rPr lang="en-US" baseline="0"/>
                      <a:pPr>
                        <a:defRPr sz="1200" b="0" i="0" u="none" strike="noStrike" kern="1200" baseline="0">
                          <a:solidFill>
                            <a:schemeClr val="bg1"/>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6-A94A-4A9F-9763-004859747C92}"/>
                </c:ext>
              </c:extLst>
            </c:dLbl>
            <c:dLbl>
              <c:idx val="2"/>
              <c:tx>
                <c:rich>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fld id="{820ED168-75FD-4C5B-8E1F-99E488BE57AA}" type="CELLRANGE">
                      <a:rPr lang="en-GB"/>
                      <a:pPr>
                        <a:defRPr sz="1200" b="0" i="0" u="none" strike="noStrike" kern="1200" baseline="0">
                          <a:solidFill>
                            <a:schemeClr val="bg1"/>
                          </a:solidFill>
                          <a:latin typeface="Arial" panose="020B0604020202020204" pitchFamily="34" charset="0"/>
                          <a:ea typeface="+mn-ea"/>
                          <a:cs typeface="Arial" panose="020B0604020202020204" pitchFamily="34" charset="0"/>
                        </a:defRPr>
                      </a:pPr>
                      <a:t>[CELLRANGE]</a:t>
                    </a:fld>
                    <a:r>
                      <a:rPr lang="en-GB" baseline="0"/>
                      <a:t>, </a:t>
                    </a:r>
                    <a:fld id="{D84771C2-D5BB-4437-AF23-847E8C0AC547}" type="VALUE">
                      <a:rPr lang="en-GB" baseline="0"/>
                      <a:pPr>
                        <a:defRPr sz="1200" b="0" i="0" u="none" strike="noStrike" kern="1200" baseline="0">
                          <a:solidFill>
                            <a:schemeClr val="bg1"/>
                          </a:solidFill>
                          <a:latin typeface="Arial" panose="020B0604020202020204" pitchFamily="34" charset="0"/>
                          <a:ea typeface="+mn-ea"/>
                          <a:cs typeface="Arial" panose="020B0604020202020204" pitchFamily="34" charset="0"/>
                        </a:defRPr>
                      </a:pPr>
                      <a:t>[VALUE]</a:t>
                    </a:fld>
                    <a:endParaRPr lang="en-GB"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7-A94A-4A9F-9763-004859747C92}"/>
                </c:ext>
              </c:extLst>
            </c:dLbl>
            <c:dLbl>
              <c:idx val="3"/>
              <c:tx>
                <c:rich>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fld id="{6D288A8B-74FE-4B6E-B51B-9E39E5A5E4A5}" type="CELLRANGE">
                      <a:rPr lang="en-GB"/>
                      <a:pPr>
                        <a:defRPr sz="1200" b="0" i="0" u="none" strike="noStrike" kern="1200" baseline="0">
                          <a:solidFill>
                            <a:schemeClr val="bg1"/>
                          </a:solidFill>
                          <a:latin typeface="Arial" panose="020B0604020202020204" pitchFamily="34" charset="0"/>
                          <a:ea typeface="+mn-ea"/>
                          <a:cs typeface="Arial" panose="020B0604020202020204" pitchFamily="34" charset="0"/>
                        </a:defRPr>
                      </a:pPr>
                      <a:t>[CELLRANGE]</a:t>
                    </a:fld>
                    <a:r>
                      <a:rPr lang="en-GB" baseline="0"/>
                      <a:t>, </a:t>
                    </a:r>
                    <a:fld id="{E039F0AA-D57E-426D-BA71-19EC8D80E61B}" type="VALUE">
                      <a:rPr lang="en-GB" baseline="0"/>
                      <a:pPr>
                        <a:defRPr sz="1200" b="0" i="0" u="none" strike="noStrike" kern="1200" baseline="0">
                          <a:solidFill>
                            <a:schemeClr val="bg1"/>
                          </a:solidFill>
                          <a:latin typeface="Arial" panose="020B0604020202020204" pitchFamily="34" charset="0"/>
                          <a:ea typeface="+mn-ea"/>
                          <a:cs typeface="Arial" panose="020B0604020202020204" pitchFamily="34" charset="0"/>
                        </a:defRPr>
                      </a:pPr>
                      <a:t>[VALUE]</a:t>
                    </a:fld>
                    <a:endParaRPr lang="en-GB"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8-A94A-4A9F-9763-004859747C92}"/>
                </c:ext>
              </c:extLst>
            </c:dLbl>
            <c:dLbl>
              <c:idx val="4"/>
              <c:tx>
                <c:rich>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fld id="{E19D59E9-9AC4-495E-B569-0A416AF47895}" type="CELLRANGE">
                      <a:rPr lang="en-GB"/>
                      <a:pPr>
                        <a:defRPr sz="1200" b="0" i="0" u="none" strike="noStrike" kern="1200" baseline="0">
                          <a:solidFill>
                            <a:schemeClr val="bg1"/>
                          </a:solidFill>
                          <a:latin typeface="Arial" panose="020B0604020202020204" pitchFamily="34" charset="0"/>
                          <a:ea typeface="+mn-ea"/>
                          <a:cs typeface="Arial" panose="020B0604020202020204" pitchFamily="34" charset="0"/>
                        </a:defRPr>
                      </a:pPr>
                      <a:t>[CELLRANGE]</a:t>
                    </a:fld>
                    <a:r>
                      <a:rPr lang="en-GB" baseline="0"/>
                      <a:t>, </a:t>
                    </a:r>
                    <a:fld id="{34F36EB9-2BF4-415E-AEE8-A8F94CCCE312}" type="VALUE">
                      <a:rPr lang="en-GB" baseline="0"/>
                      <a:pPr>
                        <a:defRPr sz="1200" b="0" i="0" u="none" strike="noStrike" kern="1200" baseline="0">
                          <a:solidFill>
                            <a:schemeClr val="bg1"/>
                          </a:solidFill>
                          <a:latin typeface="Arial" panose="020B0604020202020204" pitchFamily="34" charset="0"/>
                          <a:ea typeface="+mn-ea"/>
                          <a:cs typeface="Arial" panose="020B0604020202020204" pitchFamily="34" charset="0"/>
                        </a:defRPr>
                      </a:pPr>
                      <a:t>[VALUE]</a:t>
                    </a:fld>
                    <a:endParaRPr lang="en-GB"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9-A94A-4A9F-9763-004859747C9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'Chart 5'!$B$31:$F$32</c:f>
              <c:multiLvlStrCache>
                <c:ptCount val="5"/>
                <c:lvl>
                  <c:pt idx="0">
                    <c:v>April eligibility</c:v>
                  </c:pt>
                  <c:pt idx="1">
                    <c:v>October eligibility</c:v>
                  </c:pt>
                  <c:pt idx="2">
                    <c:v>April eligibility</c:v>
                  </c:pt>
                  <c:pt idx="3">
                    <c:v>October eligibility</c:v>
                  </c:pt>
                  <c:pt idx="4">
                    <c:v>April eligibility</c:v>
                  </c:pt>
                </c:lvl>
                <c:lvl>
                  <c:pt idx="0">
                    <c:v>2018/19</c:v>
                  </c:pt>
                  <c:pt idx="2">
                    <c:v>2019/20</c:v>
                  </c:pt>
                  <c:pt idx="4">
                    <c:v>2020/21</c:v>
                  </c:pt>
                </c:lvl>
              </c:multiLvlStrCache>
            </c:multiLvlStrRef>
          </c:cat>
          <c:val>
            <c:numRef>
              <c:f>'Chart 5'!$B$36:$F$36</c:f>
              <c:numCache>
                <c:formatCode>_-* #,##0_-;\-* #,##0_-;_-* "-"??_-;_-@_-</c:formatCode>
                <c:ptCount val="5"/>
                <c:pt idx="0">
                  <c:v>0</c:v>
                </c:pt>
                <c:pt idx="1">
                  <c:v>71545</c:v>
                </c:pt>
                <c:pt idx="2">
                  <c:v>73225</c:v>
                </c:pt>
                <c:pt idx="3">
                  <c:v>74270</c:v>
                </c:pt>
                <c:pt idx="4">
                  <c:v>74830</c:v>
                </c:pt>
              </c:numCache>
            </c:numRef>
          </c:val>
          <c:extLst>
            <c:ext xmlns:c15="http://schemas.microsoft.com/office/drawing/2012/chart" uri="{02D57815-91ED-43cb-92C2-25804820EDAC}">
              <c15:datalabelsRange>
                <c15:f>'Chart 5'!$B$37:$F$37</c15:f>
                <c15:dlblRangeCache>
                  <c:ptCount val="5"/>
                  <c:pt idx="0">
                    <c:v>n/a</c:v>
                  </c:pt>
                  <c:pt idx="1">
                    <c:v>89.4%</c:v>
                  </c:pt>
                  <c:pt idx="2">
                    <c:v>90.1%</c:v>
                  </c:pt>
                  <c:pt idx="3">
                    <c:v>90.5%</c:v>
                  </c:pt>
                  <c:pt idx="4">
                    <c:v>93.3%</c:v>
                  </c:pt>
                </c15:dlblRangeCache>
              </c15:datalabelsRange>
            </c:ext>
            <c:ext xmlns:c16="http://schemas.microsoft.com/office/drawing/2014/chart" uri="{C3380CC4-5D6E-409C-BE32-E72D297353CC}">
              <c16:uniqueId val="{00000002-039D-41B7-9EB5-080E6C35E2F2}"/>
            </c:ext>
          </c:extLst>
        </c:ser>
        <c:ser>
          <c:idx val="0"/>
          <c:order val="2"/>
          <c:tx>
            <c:strRef>
              <c:f>'Chart 5'!$A$34</c:f>
              <c:strCache>
                <c:ptCount val="1"/>
                <c:pt idx="0">
                  <c:v>(Re-)starting payment</c:v>
                </c:pt>
              </c:strCache>
            </c:strRef>
          </c:tx>
          <c:spPr>
            <a:solidFill>
              <a:srgbClr val="E6007E"/>
            </a:solidFill>
            <a:ln w="12700">
              <a:solidFill>
                <a:schemeClr val="bg1"/>
              </a:solidFill>
            </a:ln>
            <a:effectLst/>
          </c:spPr>
          <c:invertIfNegative val="0"/>
          <c:dLbls>
            <c:dLbl>
              <c:idx val="0"/>
              <c:layout>
                <c:manualLayout>
                  <c:x val="4.8675135815797711E-8"/>
                  <c:y val="-2.6604827715682393E-2"/>
                </c:manualLayout>
              </c:layout>
              <c:tx>
                <c:rich>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fld id="{925C6FF6-8A51-406E-A858-A3ACBCB00FAA}" type="CELLRANGE">
                      <a:rPr lang="en-US" baseline="0"/>
                      <a:pPr>
                        <a:defRPr sz="1200" b="0" i="0" u="none" strike="noStrike" kern="1200" baseline="0">
                          <a:solidFill>
                            <a:schemeClr val="bg1"/>
                          </a:solidFill>
                          <a:latin typeface="Arial" panose="020B0604020202020204" pitchFamily="34" charset="0"/>
                          <a:ea typeface="+mn-ea"/>
                          <a:cs typeface="Arial" panose="020B0604020202020204" pitchFamily="34" charset="0"/>
                        </a:defRPr>
                      </a:pPr>
                      <a:t>[CELLRANGE]</a:t>
                    </a:fld>
                    <a:r>
                      <a:rPr lang="en-US" baseline="0"/>
                      <a:t>, </a:t>
                    </a:r>
                    <a:fld id="{2F3DE266-C945-4A0F-A3D6-D9B7151AA33E}" type="VALUE">
                      <a:rPr lang="en-US" baseline="0"/>
                      <a:pPr>
                        <a:defRPr sz="1200" b="0" i="0" u="none" strike="noStrike" kern="1200" baseline="0">
                          <a:solidFill>
                            <a:schemeClr val="bg1"/>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560673800170053E-2"/>
                      <c:h val="0.13126275994475153"/>
                    </c:manualLayout>
                  </c15:layout>
                  <c15:dlblFieldTable/>
                  <c15:showDataLabelsRange val="1"/>
                </c:ext>
                <c:ext xmlns:c16="http://schemas.microsoft.com/office/drawing/2014/chart" uri="{C3380CC4-5D6E-409C-BE32-E72D297353CC}">
                  <c16:uniqueId val="{00000000-A94A-4A9F-9763-004859747C92}"/>
                </c:ext>
              </c:extLst>
            </c:dLbl>
            <c:dLbl>
              <c:idx val="1"/>
              <c:tx>
                <c:rich>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fld id="{5EF720A9-2058-4146-8863-2F13425D2F00}" type="CELLRANGE">
                      <a:rPr lang="en-GB"/>
                      <a:pPr>
                        <a:defRPr sz="1200" b="0" i="0" u="none" strike="noStrike" kern="1200" baseline="0">
                          <a:solidFill>
                            <a:schemeClr val="bg1"/>
                          </a:solidFill>
                          <a:latin typeface="Arial" panose="020B0604020202020204" pitchFamily="34" charset="0"/>
                          <a:ea typeface="+mn-ea"/>
                          <a:cs typeface="Arial" panose="020B0604020202020204" pitchFamily="34" charset="0"/>
                        </a:defRPr>
                      </a:pPr>
                      <a:t>[CELLRANGE]</a:t>
                    </a:fld>
                    <a:r>
                      <a:rPr lang="en-GB" baseline="0"/>
                      <a:t>, </a:t>
                    </a:r>
                    <a:fld id="{E3350D01-03E0-4615-BF17-A71AEE88F9FC}" type="VALUE">
                      <a:rPr lang="en-GB" baseline="0"/>
                      <a:pPr>
                        <a:defRPr sz="1200" b="0" i="0" u="none" strike="noStrike" kern="1200" baseline="0">
                          <a:solidFill>
                            <a:schemeClr val="bg1"/>
                          </a:solidFill>
                          <a:latin typeface="Arial" panose="020B0604020202020204" pitchFamily="34" charset="0"/>
                          <a:ea typeface="+mn-ea"/>
                          <a:cs typeface="Arial" panose="020B0604020202020204" pitchFamily="34" charset="0"/>
                        </a:defRPr>
                      </a:pPr>
                      <a:t>[VALUE]</a:t>
                    </a:fld>
                    <a:endParaRPr lang="en-GB"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A-A94A-4A9F-9763-004859747C92}"/>
                </c:ext>
              </c:extLst>
            </c:dLbl>
            <c:dLbl>
              <c:idx val="2"/>
              <c:tx>
                <c:rich>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fld id="{46FF67C7-074E-4D1D-9854-71529111BBA4}" type="CELLRANGE">
                      <a:rPr lang="en-GB"/>
                      <a:pPr>
                        <a:defRPr sz="1200" b="0" i="0" u="none" strike="noStrike" kern="1200" baseline="0">
                          <a:solidFill>
                            <a:schemeClr val="bg1"/>
                          </a:solidFill>
                          <a:latin typeface="Arial" panose="020B0604020202020204" pitchFamily="34" charset="0"/>
                          <a:ea typeface="+mn-ea"/>
                          <a:cs typeface="Arial" panose="020B0604020202020204" pitchFamily="34" charset="0"/>
                        </a:defRPr>
                      </a:pPr>
                      <a:t>[CELLRANGE]</a:t>
                    </a:fld>
                    <a:r>
                      <a:rPr lang="en-GB" baseline="0"/>
                      <a:t>, </a:t>
                    </a:r>
                    <a:fld id="{6F6D3D1C-6698-42FD-9806-8BAED1B4F417}" type="VALUE">
                      <a:rPr lang="en-GB" baseline="0"/>
                      <a:pPr>
                        <a:defRPr sz="1200" b="0" i="0" u="none" strike="noStrike" kern="1200" baseline="0">
                          <a:solidFill>
                            <a:schemeClr val="bg1"/>
                          </a:solidFill>
                          <a:latin typeface="Arial" panose="020B0604020202020204" pitchFamily="34" charset="0"/>
                          <a:ea typeface="+mn-ea"/>
                          <a:cs typeface="Arial" panose="020B0604020202020204" pitchFamily="34" charset="0"/>
                        </a:defRPr>
                      </a:pPr>
                      <a:t>[VALUE]</a:t>
                    </a:fld>
                    <a:endParaRPr lang="en-GB"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B-A94A-4A9F-9763-004859747C92}"/>
                </c:ext>
              </c:extLst>
            </c:dLbl>
            <c:dLbl>
              <c:idx val="3"/>
              <c:tx>
                <c:rich>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fld id="{FFD5DEFC-D2C5-402F-B6CF-870C42D799D4}" type="CELLRANGE">
                      <a:rPr lang="en-GB"/>
                      <a:pPr>
                        <a:defRPr sz="1200" b="0" i="0" u="none" strike="noStrike" kern="1200" baseline="0">
                          <a:solidFill>
                            <a:schemeClr val="bg1"/>
                          </a:solidFill>
                          <a:latin typeface="Arial" panose="020B0604020202020204" pitchFamily="34" charset="0"/>
                          <a:ea typeface="+mn-ea"/>
                          <a:cs typeface="Arial" panose="020B0604020202020204" pitchFamily="34" charset="0"/>
                        </a:defRPr>
                      </a:pPr>
                      <a:t>[CELLRANGE]</a:t>
                    </a:fld>
                    <a:r>
                      <a:rPr lang="en-GB" baseline="0"/>
                      <a:t>, </a:t>
                    </a:r>
                    <a:fld id="{28FF92AA-CEF5-45FC-924A-00C204AB11CB}" type="VALUE">
                      <a:rPr lang="en-GB" baseline="0"/>
                      <a:pPr>
                        <a:defRPr sz="1200" b="0" i="0" u="none" strike="noStrike" kern="1200" baseline="0">
                          <a:solidFill>
                            <a:schemeClr val="bg1"/>
                          </a:solidFill>
                          <a:latin typeface="Arial" panose="020B0604020202020204" pitchFamily="34" charset="0"/>
                          <a:ea typeface="+mn-ea"/>
                          <a:cs typeface="Arial" panose="020B0604020202020204" pitchFamily="34" charset="0"/>
                        </a:defRPr>
                      </a:pPr>
                      <a:t>[VALUE]</a:t>
                    </a:fld>
                    <a:endParaRPr lang="en-GB"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C-A94A-4A9F-9763-004859747C92}"/>
                </c:ext>
              </c:extLst>
            </c:dLbl>
            <c:dLbl>
              <c:idx val="4"/>
              <c:layout>
                <c:manualLayout>
                  <c:x val="1.2363484497212619E-3"/>
                  <c:y val="-2.027026892222621E-2"/>
                </c:manualLayout>
              </c:layout>
              <c:tx>
                <c:rich>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fld id="{DB68996C-62A7-4D57-A6FC-A2AEC6E7483D}" type="CELLRANGE">
                      <a:rPr lang="en-US">
                        <a:solidFill>
                          <a:srgbClr val="E6007E"/>
                        </a:solidFill>
                      </a:rPr>
                      <a:pPr>
                        <a:defRPr sz="1200" b="0" i="0" u="none" strike="noStrike" kern="1200" baseline="0">
                          <a:solidFill>
                            <a:schemeClr val="bg1"/>
                          </a:solidFill>
                          <a:latin typeface="Arial" panose="020B0604020202020204" pitchFamily="34" charset="0"/>
                          <a:ea typeface="+mn-ea"/>
                          <a:cs typeface="Arial" panose="020B0604020202020204" pitchFamily="34" charset="0"/>
                        </a:defRPr>
                      </a:pPr>
                      <a:t>[CELLRANGE]</a:t>
                    </a:fld>
                    <a:r>
                      <a:rPr lang="en-US" baseline="0">
                        <a:solidFill>
                          <a:schemeClr val="bg1"/>
                        </a:solidFill>
                      </a:rPr>
                      <a:t>,</a:t>
                    </a:r>
                    <a:r>
                      <a:rPr lang="en-US" baseline="0">
                        <a:solidFill>
                          <a:srgbClr val="E6007E"/>
                        </a:solidFill>
                      </a:rPr>
                      <a:t> </a:t>
                    </a:r>
                    <a:fld id="{99C741FA-7EFC-4E57-8617-BFCA41BF4B40}" type="VALUE">
                      <a:rPr lang="en-US" baseline="0"/>
                      <a:pPr>
                        <a:defRPr sz="1200" b="0" i="0" u="none" strike="noStrike" kern="1200" baseline="0">
                          <a:solidFill>
                            <a:schemeClr val="bg1"/>
                          </a:solidFill>
                          <a:latin typeface="Arial" panose="020B0604020202020204" pitchFamily="34" charset="0"/>
                          <a:ea typeface="+mn-ea"/>
                          <a:cs typeface="Arial" panose="020B0604020202020204" pitchFamily="34" charset="0"/>
                        </a:defRPr>
                      </a:pPr>
                      <a:t>[VALUE]</a:t>
                    </a:fld>
                    <a:endParaRPr lang="en-US" baseline="0">
                      <a:solidFill>
                        <a:srgbClr val="E6007E"/>
                      </a:solidFill>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5.6111723065735288E-2"/>
                      <c:h val="0.1033911401766905"/>
                    </c:manualLayout>
                  </c15:layout>
                  <c15:dlblFieldTable/>
                  <c15:showDataLabelsRange val="1"/>
                </c:ext>
                <c:ext xmlns:c16="http://schemas.microsoft.com/office/drawing/2014/chart" uri="{C3380CC4-5D6E-409C-BE32-E72D297353CC}">
                  <c16:uniqueId val="{0000000D-A94A-4A9F-9763-004859747C9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'Chart 5'!$B$31:$F$32</c:f>
              <c:multiLvlStrCache>
                <c:ptCount val="5"/>
                <c:lvl>
                  <c:pt idx="0">
                    <c:v>April eligibility</c:v>
                  </c:pt>
                  <c:pt idx="1">
                    <c:v>October eligibility</c:v>
                  </c:pt>
                  <c:pt idx="2">
                    <c:v>April eligibility</c:v>
                  </c:pt>
                  <c:pt idx="3">
                    <c:v>October eligibility</c:v>
                  </c:pt>
                  <c:pt idx="4">
                    <c:v>April eligibility</c:v>
                  </c:pt>
                </c:lvl>
                <c:lvl>
                  <c:pt idx="0">
                    <c:v>2018/19</c:v>
                  </c:pt>
                  <c:pt idx="2">
                    <c:v>2019/20</c:v>
                  </c:pt>
                  <c:pt idx="4">
                    <c:v>2020/21</c:v>
                  </c:pt>
                </c:lvl>
              </c:multiLvlStrCache>
            </c:multiLvlStrRef>
          </c:cat>
          <c:val>
            <c:numRef>
              <c:f>'Chart 5'!$B$34:$F$34</c:f>
              <c:numCache>
                <c:formatCode>_-* #,##0_-;\-* #,##0_-;_-* "-"??_-;_-@_-</c:formatCode>
                <c:ptCount val="5"/>
                <c:pt idx="0">
                  <c:v>78080</c:v>
                </c:pt>
                <c:pt idx="1">
                  <c:v>8485</c:v>
                </c:pt>
                <c:pt idx="2">
                  <c:v>8010</c:v>
                </c:pt>
                <c:pt idx="3">
                  <c:v>7775</c:v>
                </c:pt>
                <c:pt idx="4">
                  <c:v>5360</c:v>
                </c:pt>
              </c:numCache>
            </c:numRef>
          </c:val>
          <c:extLst>
            <c:ext xmlns:c15="http://schemas.microsoft.com/office/drawing/2012/chart" uri="{02D57815-91ED-43cb-92C2-25804820EDAC}">
              <c15:datalabelsRange>
                <c15:f>'Chart 5'!$B$35:$F$35</c15:f>
                <c15:dlblRangeCache>
                  <c:ptCount val="5"/>
                  <c:pt idx="0">
                    <c:v>100.0%</c:v>
                  </c:pt>
                  <c:pt idx="1">
                    <c:v>10.6%</c:v>
                  </c:pt>
                  <c:pt idx="2">
                    <c:v>9.9%</c:v>
                  </c:pt>
                  <c:pt idx="3">
                    <c:v>9.5%</c:v>
                  </c:pt>
                  <c:pt idx="4">
                    <c:v>6.7%</c:v>
                  </c:pt>
                </c15:dlblRangeCache>
              </c15:datalabelsRange>
            </c:ext>
            <c:ext xmlns:c16="http://schemas.microsoft.com/office/drawing/2014/chart" uri="{C3380CC4-5D6E-409C-BE32-E72D297353CC}">
              <c16:uniqueId val="{00000000-039D-41B7-9EB5-080E6C35E2F2}"/>
            </c:ext>
          </c:extLst>
        </c:ser>
        <c:dLbls>
          <c:showLegendKey val="0"/>
          <c:showVal val="0"/>
          <c:showCatName val="0"/>
          <c:showSerName val="0"/>
          <c:showPercent val="0"/>
          <c:showBubbleSize val="0"/>
        </c:dLbls>
        <c:gapWidth val="110"/>
        <c:overlap val="100"/>
        <c:axId val="660142416"/>
        <c:axId val="660138808"/>
      </c:barChart>
      <c:lineChart>
        <c:grouping val="stacked"/>
        <c:varyColors val="0"/>
        <c:ser>
          <c:idx val="2"/>
          <c:order val="0"/>
          <c:tx>
            <c:strRef>
              <c:f>'Chart 5'!$A$39</c:f>
              <c:strCache>
                <c:ptCount val="1"/>
                <c:pt idx="0">
                  <c:v>Stopped receiving payment</c:v>
                </c:pt>
              </c:strCache>
            </c:strRef>
          </c:tx>
          <c:spPr>
            <a:ln w="28575" cap="rnd">
              <a:solidFill>
                <a:schemeClr val="bg1">
                  <a:lumMod val="50000"/>
                </a:schemeClr>
              </a:solidFill>
              <a:prstDash val="dash"/>
              <a:round/>
            </a:ln>
            <a:effectLst/>
          </c:spPr>
          <c:marker>
            <c:symbol val="circle"/>
            <c:size val="8"/>
            <c:spPr>
              <a:solidFill>
                <a:schemeClr val="bg1">
                  <a:lumMod val="50000"/>
                </a:schemeClr>
              </a:solidFill>
              <a:ln w="9525">
                <a:solidFill>
                  <a:schemeClr val="accent3"/>
                </a:solidFill>
              </a:ln>
              <a:effectLst/>
            </c:spPr>
          </c:marker>
          <c:dLbls>
            <c:dLbl>
              <c:idx val="1"/>
              <c:layout>
                <c:manualLayout>
                  <c:x val="-9.0148949479346305E-2"/>
                  <c:y val="-1.7736485306947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4A-4A9F-9763-004859747C92}"/>
                </c:ext>
              </c:extLst>
            </c:dLbl>
            <c:dLbl>
              <c:idx val="2"/>
              <c:layout>
                <c:manualLayout>
                  <c:x val="-9.0148949479346346E-2"/>
                  <c:y val="-3.040540338333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4A-4A9F-9763-004859747C92}"/>
                </c:ext>
              </c:extLst>
            </c:dLbl>
            <c:dLbl>
              <c:idx val="3"/>
              <c:layout>
                <c:manualLayout>
                  <c:x val="-8.8914032363190967E-2"/>
                  <c:y val="-3.2939186998617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4A-4A9F-9763-004859747C92}"/>
                </c:ext>
              </c:extLst>
            </c:dLbl>
            <c:dLbl>
              <c:idx val="4"/>
              <c:layout>
                <c:manualLayout>
                  <c:x val="-9.261878371165716E-2"/>
                  <c:y val="-3.2939186998617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4A-4A9F-9763-004859747C9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5'!$B$31:$F$32</c:f>
              <c:multiLvlStrCache>
                <c:ptCount val="5"/>
                <c:lvl>
                  <c:pt idx="0">
                    <c:v>April eligibility</c:v>
                  </c:pt>
                  <c:pt idx="1">
                    <c:v>October eligibility</c:v>
                  </c:pt>
                  <c:pt idx="2">
                    <c:v>April eligibility</c:v>
                  </c:pt>
                  <c:pt idx="3">
                    <c:v>October eligibility</c:v>
                  </c:pt>
                  <c:pt idx="4">
                    <c:v>April eligibility</c:v>
                  </c:pt>
                </c:lvl>
                <c:lvl>
                  <c:pt idx="0">
                    <c:v>2018/19</c:v>
                  </c:pt>
                  <c:pt idx="2">
                    <c:v>2019/20</c:v>
                  </c:pt>
                  <c:pt idx="4">
                    <c:v>2020/21</c:v>
                  </c:pt>
                </c:lvl>
              </c:multiLvlStrCache>
            </c:multiLvlStrRef>
          </c:cat>
          <c:val>
            <c:numRef>
              <c:f>'Chart 5'!$B$39:$F$39</c:f>
              <c:numCache>
                <c:formatCode>_-* #,##0_-;\-* #,##0_-;_-* "-"??_-;_-@_-</c:formatCode>
                <c:ptCount val="5"/>
                <c:pt idx="0">
                  <c:v>0</c:v>
                </c:pt>
                <c:pt idx="1">
                  <c:v>6535</c:v>
                </c:pt>
                <c:pt idx="2">
                  <c:v>6805</c:v>
                </c:pt>
                <c:pt idx="3">
                  <c:v>6960</c:v>
                </c:pt>
                <c:pt idx="4">
                  <c:v>7215</c:v>
                </c:pt>
              </c:numCache>
            </c:numRef>
          </c:val>
          <c:smooth val="0"/>
          <c:extLst>
            <c:ext xmlns:c16="http://schemas.microsoft.com/office/drawing/2014/chart" uri="{C3380CC4-5D6E-409C-BE32-E72D297353CC}">
              <c16:uniqueId val="{00000001-A94A-4A9F-9763-004859747C92}"/>
            </c:ext>
          </c:extLst>
        </c:ser>
        <c:dLbls>
          <c:showLegendKey val="0"/>
          <c:showVal val="0"/>
          <c:showCatName val="0"/>
          <c:showSerName val="0"/>
          <c:showPercent val="0"/>
          <c:showBubbleSize val="0"/>
        </c:dLbls>
        <c:marker val="1"/>
        <c:smooth val="0"/>
        <c:axId val="660142416"/>
        <c:axId val="660138808"/>
      </c:lineChart>
      <c:catAx>
        <c:axId val="66014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0138808"/>
        <c:crosses val="autoZero"/>
        <c:auto val="1"/>
        <c:lblAlgn val="ctr"/>
        <c:lblOffset val="100"/>
        <c:noMultiLvlLbl val="0"/>
      </c:catAx>
      <c:valAx>
        <c:axId val="660138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carers</a:t>
                </a:r>
              </a:p>
            </c:rich>
          </c:tx>
          <c:layout>
            <c:manualLayout>
              <c:xMode val="edge"/>
              <c:yMode val="edge"/>
              <c:x val="2.1879381922700714E-2"/>
              <c:y val="0.28480889837139156"/>
            </c:manualLayout>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0142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6512794873927317"/>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E6007E"/>
              </a:solidFill>
              <a:ln>
                <a:solidFill>
                  <a:srgbClr val="002060"/>
                </a:solidFill>
              </a:ln>
            </c:spPr>
            <c:extLst>
              <c:ext xmlns:c16="http://schemas.microsoft.com/office/drawing/2014/chart" uri="{C3380CC4-5D6E-409C-BE32-E72D297353CC}">
                <c16:uniqueId val="{0000000A-C5C4-47B5-B4AB-64567ACB39D0}"/>
              </c:ext>
            </c:extLst>
          </c:dPt>
          <c:dPt>
            <c:idx val="1"/>
            <c:invertIfNegative val="0"/>
            <c:bubble3D val="0"/>
            <c:spPr>
              <a:solidFill>
                <a:srgbClr val="E6007E"/>
              </a:solidFill>
              <a:ln>
                <a:solidFill>
                  <a:srgbClr val="002060"/>
                </a:solidFill>
              </a:ln>
            </c:spPr>
            <c:extLst>
              <c:ext xmlns:c16="http://schemas.microsoft.com/office/drawing/2014/chart" uri="{C3380CC4-5D6E-409C-BE32-E72D297353CC}">
                <c16:uniqueId val="{0000000B-C5C4-47B5-B4AB-64567ACB39D0}"/>
              </c:ext>
            </c:extLst>
          </c:dPt>
          <c:dPt>
            <c:idx val="2"/>
            <c:invertIfNegative val="0"/>
            <c:bubble3D val="0"/>
            <c:spPr>
              <a:solidFill>
                <a:srgbClr val="E6007E"/>
              </a:solidFill>
              <a:ln>
                <a:solidFill>
                  <a:srgbClr val="002060"/>
                </a:solidFill>
              </a:ln>
            </c:spPr>
            <c:extLst>
              <c:ext xmlns:c16="http://schemas.microsoft.com/office/drawing/2014/chart" uri="{C3380CC4-5D6E-409C-BE32-E72D297353CC}">
                <c16:uniqueId val="{0000000C-C5C4-47B5-B4AB-64567ACB39D0}"/>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D-C5C4-47B5-B4AB-64567ACB39D0}"/>
              </c:ext>
            </c:extLst>
          </c:dPt>
          <c:dPt>
            <c:idx val="4"/>
            <c:invertIfNegative val="0"/>
            <c:bubble3D val="0"/>
            <c:spPr>
              <a:solidFill>
                <a:srgbClr val="251B5B"/>
              </a:solidFill>
              <a:ln>
                <a:solidFill>
                  <a:srgbClr val="002060"/>
                </a:solidFill>
              </a:ln>
            </c:spPr>
            <c:extLst>
              <c:ext xmlns:c16="http://schemas.microsoft.com/office/drawing/2014/chart" uri="{C3380CC4-5D6E-409C-BE32-E72D297353CC}">
                <c16:uniqueId val="{0000000E-C5C4-47B5-B4AB-64567ACB39D0}"/>
              </c:ext>
            </c:extLst>
          </c:dPt>
          <c:dPt>
            <c:idx val="5"/>
            <c:invertIfNegative val="0"/>
            <c:bubble3D val="0"/>
            <c:spPr>
              <a:solidFill>
                <a:srgbClr val="251B5B"/>
              </a:solidFill>
              <a:ln>
                <a:solidFill>
                  <a:srgbClr val="251B5B"/>
                </a:solidFill>
              </a:ln>
            </c:spPr>
            <c:extLst>
              <c:ext xmlns:c16="http://schemas.microsoft.com/office/drawing/2014/chart" uri="{C3380CC4-5D6E-409C-BE32-E72D297353CC}">
                <c16:uniqueId val="{00000001-9B8B-422A-AEBB-55710F30E682}"/>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3-9B8B-422A-AEBB-55710F30E682}"/>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5-9B8B-422A-AEBB-55710F30E682}"/>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07-9B8B-422A-AEBB-55710F30E682}"/>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09-9B8B-422A-AEBB-55710F30E682}"/>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0F-C5C4-47B5-B4AB-64567ACB39D0}"/>
              </c:ext>
            </c:extLst>
          </c:dPt>
          <c:cat>
            <c:strRef>
              <c:f>'Summary Carer''s Allowance'!$A$65:$A$75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Allowance'!$B$65:$B$75</c:f>
              <c:numCache>
                <c:formatCode>_-* #,##0_-;\-* #,##0_-;_-* "-"??_-;_-@_-</c:formatCode>
                <c:ptCount val="11"/>
                <c:pt idx="0">
                  <c:v>370</c:v>
                </c:pt>
                <c:pt idx="1">
                  <c:v>3542</c:v>
                </c:pt>
                <c:pt idx="2">
                  <c:v>5058</c:v>
                </c:pt>
                <c:pt idx="3">
                  <c:v>7653</c:v>
                </c:pt>
                <c:pt idx="4">
                  <c:v>8744</c:v>
                </c:pt>
                <c:pt idx="5">
                  <c:v>8261</c:v>
                </c:pt>
                <c:pt idx="6">
                  <c:v>9316</c:v>
                </c:pt>
                <c:pt idx="7">
                  <c:v>10466</c:v>
                </c:pt>
                <c:pt idx="8">
                  <c:v>11124</c:v>
                </c:pt>
                <c:pt idx="9">
                  <c:v>11914</c:v>
                </c:pt>
                <c:pt idx="10">
                  <c:v>2425</c:v>
                </c:pt>
              </c:numCache>
            </c:numRef>
          </c:val>
          <c:extLst>
            <c:ext xmlns:c16="http://schemas.microsoft.com/office/drawing/2014/chart" uri="{C3380CC4-5D6E-409C-BE32-E72D297353CC}">
              <c16:uniqueId val="{00000008-9B8B-422A-AEBB-55710F30E682}"/>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claimants </a:t>
                </a:r>
              </a:p>
            </c:rich>
          </c:tx>
          <c:layout>
            <c:manualLayout>
              <c:xMode val="edge"/>
              <c:yMode val="edge"/>
              <c:x val="1.5702636431871132E-2"/>
              <c:y val="8.5558879127405466E-2"/>
            </c:manualLayout>
          </c:layout>
          <c:overlay val="0"/>
        </c:title>
        <c:numFmt formatCode="#,##0"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9336893233173449E-2"/>
          <c:y val="0.13217242075509794"/>
          <c:w val="0.74868434549129637"/>
          <c:h val="0.57992822183699178"/>
        </c:manualLayout>
      </c:layout>
      <c:barChart>
        <c:barDir val="col"/>
        <c:grouping val="stacked"/>
        <c:varyColors val="0"/>
        <c:ser>
          <c:idx val="0"/>
          <c:order val="0"/>
          <c:tx>
            <c:strRef>
              <c:f>'Summary Carer''s Allowance'!$B$98</c:f>
              <c:strCache>
                <c:ptCount val="1"/>
                <c:pt idx="0">
                  <c:v>Up to 3 months</c:v>
                </c:pt>
              </c:strCache>
            </c:strRef>
          </c:tx>
          <c:spPr>
            <a:solidFill>
              <a:srgbClr val="E6007E"/>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Allowance'!$B$99:$B$109</c:f>
              <c:numCache>
                <c:formatCode>0%</c:formatCode>
                <c:ptCount val="11"/>
                <c:pt idx="0">
                  <c:v>0.25945945945945947</c:v>
                </c:pt>
                <c:pt idx="1">
                  <c:v>8.8650479954827777E-2</c:v>
                </c:pt>
                <c:pt idx="2">
                  <c:v>5.3973902728351127E-2</c:v>
                </c:pt>
                <c:pt idx="3">
                  <c:v>4.4949692930876778E-2</c:v>
                </c:pt>
                <c:pt idx="4">
                  <c:v>3.4080512351326621E-2</c:v>
                </c:pt>
                <c:pt idx="5">
                  <c:v>2.8325868538917807E-2</c:v>
                </c:pt>
                <c:pt idx="6">
                  <c:v>2.3293258909403178E-2</c:v>
                </c:pt>
                <c:pt idx="7">
                  <c:v>2.2358111981654882E-2</c:v>
                </c:pt>
                <c:pt idx="8">
                  <c:v>2.0496224379719527E-2</c:v>
                </c:pt>
                <c:pt idx="9">
                  <c:v>2.2830283699848918E-2</c:v>
                </c:pt>
                <c:pt idx="10">
                  <c:v>1.8969072164948454E-2</c:v>
                </c:pt>
              </c:numCache>
            </c:numRef>
          </c:val>
          <c:extLst>
            <c:ext xmlns:c16="http://schemas.microsoft.com/office/drawing/2014/chart" uri="{C3380CC4-5D6E-409C-BE32-E72D297353CC}">
              <c16:uniqueId val="{00000000-0BE7-4761-9DB1-A9D35CF59A73}"/>
            </c:ext>
          </c:extLst>
        </c:ser>
        <c:ser>
          <c:idx val="1"/>
          <c:order val="1"/>
          <c:tx>
            <c:strRef>
              <c:f>'Summary Carer''s Allowance'!$C$98</c:f>
              <c:strCache>
                <c:ptCount val="1"/>
                <c:pt idx="0">
                  <c:v>3 to 6 months</c:v>
                </c:pt>
              </c:strCache>
            </c:strRef>
          </c:tx>
          <c:spPr>
            <a:solidFill>
              <a:srgbClr val="FF69BB"/>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Allowance'!$C$99:$C$109</c:f>
              <c:numCache>
                <c:formatCode>0%</c:formatCode>
                <c:ptCount val="11"/>
                <c:pt idx="0">
                  <c:v>0.19729729729729731</c:v>
                </c:pt>
                <c:pt idx="1">
                  <c:v>8.9215132693393567E-2</c:v>
                </c:pt>
                <c:pt idx="2">
                  <c:v>6.3068406484776587E-2</c:v>
                </c:pt>
                <c:pt idx="3">
                  <c:v>5.3051091075395268E-2</c:v>
                </c:pt>
                <c:pt idx="4">
                  <c:v>4.2772186642268985E-2</c:v>
                </c:pt>
                <c:pt idx="5">
                  <c:v>3.2683694467982083E-2</c:v>
                </c:pt>
                <c:pt idx="6">
                  <c:v>2.8123658222413053E-2</c:v>
                </c:pt>
                <c:pt idx="7">
                  <c:v>2.9715268488438754E-2</c:v>
                </c:pt>
                <c:pt idx="8">
                  <c:v>3.1283710895361382E-2</c:v>
                </c:pt>
                <c:pt idx="9">
                  <c:v>2.9293268423703205E-2</c:v>
                </c:pt>
                <c:pt idx="10">
                  <c:v>2.9690721649484535E-2</c:v>
                </c:pt>
              </c:numCache>
            </c:numRef>
          </c:val>
          <c:extLst>
            <c:ext xmlns:c16="http://schemas.microsoft.com/office/drawing/2014/chart" uri="{C3380CC4-5D6E-409C-BE32-E72D297353CC}">
              <c16:uniqueId val="{00000001-0BE7-4761-9DB1-A9D35CF59A73}"/>
            </c:ext>
          </c:extLst>
        </c:ser>
        <c:ser>
          <c:idx val="2"/>
          <c:order val="2"/>
          <c:tx>
            <c:strRef>
              <c:f>'Summary Carer''s Allowance'!$D$98</c:f>
              <c:strCache>
                <c:ptCount val="1"/>
                <c:pt idx="0">
                  <c:v>6 to 12 months</c:v>
                </c:pt>
              </c:strCache>
            </c:strRef>
          </c:tx>
          <c:spPr>
            <a:solidFill>
              <a:srgbClr val="E7B8D2"/>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Allowance'!$D$99:$D$109</c:f>
              <c:numCache>
                <c:formatCode>0%</c:formatCode>
                <c:ptCount val="11"/>
                <c:pt idx="0">
                  <c:v>0.35675675675675678</c:v>
                </c:pt>
                <c:pt idx="1">
                  <c:v>0.18351214003387917</c:v>
                </c:pt>
                <c:pt idx="2">
                  <c:v>0.12791617240015818</c:v>
                </c:pt>
                <c:pt idx="3">
                  <c:v>0.1093688749509996</c:v>
                </c:pt>
                <c:pt idx="4">
                  <c:v>8.9775846294602016E-2</c:v>
                </c:pt>
                <c:pt idx="5">
                  <c:v>7.0451519186539163E-2</c:v>
                </c:pt>
                <c:pt idx="6">
                  <c:v>6.2473164448261058E-2</c:v>
                </c:pt>
                <c:pt idx="7">
                  <c:v>6.3443531435123254E-2</c:v>
                </c:pt>
                <c:pt idx="8">
                  <c:v>6.5803667745415323E-2</c:v>
                </c:pt>
                <c:pt idx="9">
                  <c:v>7.0757092496222931E-2</c:v>
                </c:pt>
                <c:pt idx="10">
                  <c:v>6.3917525773195871E-2</c:v>
                </c:pt>
              </c:numCache>
            </c:numRef>
          </c:val>
          <c:extLst>
            <c:ext xmlns:c16="http://schemas.microsoft.com/office/drawing/2014/chart" uri="{C3380CC4-5D6E-409C-BE32-E72D297353CC}">
              <c16:uniqueId val="{00000002-0BE7-4761-9DB1-A9D35CF59A73}"/>
            </c:ext>
          </c:extLst>
        </c:ser>
        <c:ser>
          <c:idx val="3"/>
          <c:order val="3"/>
          <c:tx>
            <c:strRef>
              <c:f>'Summary Carer''s Allowance'!$E$98</c:f>
              <c:strCache>
                <c:ptCount val="1"/>
                <c:pt idx="0">
                  <c:v>1 to 2 years</c:v>
                </c:pt>
              </c:strCache>
            </c:strRef>
          </c:tx>
          <c:spPr>
            <a:solidFill>
              <a:srgbClr val="B4A9D4"/>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Allowance'!$E$99:$E$109</c:f>
              <c:numCache>
                <c:formatCode>0%</c:formatCode>
                <c:ptCount val="11"/>
                <c:pt idx="0">
                  <c:v>0.19459459459459461</c:v>
                </c:pt>
                <c:pt idx="1">
                  <c:v>0.26990400903444384</c:v>
                </c:pt>
                <c:pt idx="2">
                  <c:v>0.21431395808620007</c:v>
                </c:pt>
                <c:pt idx="3">
                  <c:v>0.18424147393179147</c:v>
                </c:pt>
                <c:pt idx="4">
                  <c:v>0.15736505032021958</c:v>
                </c:pt>
                <c:pt idx="5">
                  <c:v>0.13642416172376226</c:v>
                </c:pt>
                <c:pt idx="6">
                  <c:v>0.11678832116788321</c:v>
                </c:pt>
                <c:pt idx="7">
                  <c:v>0.11255493980508313</c:v>
                </c:pt>
                <c:pt idx="8">
                  <c:v>0.12019057892844301</c:v>
                </c:pt>
                <c:pt idx="9">
                  <c:v>0.13093839180795702</c:v>
                </c:pt>
                <c:pt idx="10">
                  <c:v>0.1311340206185567</c:v>
                </c:pt>
              </c:numCache>
            </c:numRef>
          </c:val>
          <c:extLst>
            <c:ext xmlns:c16="http://schemas.microsoft.com/office/drawing/2014/chart" uri="{C3380CC4-5D6E-409C-BE32-E72D297353CC}">
              <c16:uniqueId val="{00000003-0BE7-4761-9DB1-A9D35CF59A73}"/>
            </c:ext>
          </c:extLst>
        </c:ser>
        <c:ser>
          <c:idx val="4"/>
          <c:order val="4"/>
          <c:tx>
            <c:strRef>
              <c:f>'Summary Carer''s Allowance'!$F$98</c:f>
              <c:strCache>
                <c:ptCount val="1"/>
                <c:pt idx="0">
                  <c:v>2 to 5 years</c:v>
                </c:pt>
              </c:strCache>
            </c:strRef>
          </c:tx>
          <c:spPr>
            <a:solidFill>
              <a:srgbClr val="6E6296"/>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Allowance'!$F$99:$F$109</c:f>
              <c:numCache>
                <c:formatCode>0%</c:formatCode>
                <c:ptCount val="11"/>
                <c:pt idx="0">
                  <c:v>0</c:v>
                </c:pt>
                <c:pt idx="1">
                  <c:v>0.32269904009034445</c:v>
                </c:pt>
                <c:pt idx="2">
                  <c:v>0.36812969553183078</c:v>
                </c:pt>
                <c:pt idx="3">
                  <c:v>0.35175748072651247</c:v>
                </c:pt>
                <c:pt idx="4">
                  <c:v>0.34263494967978042</c:v>
                </c:pt>
                <c:pt idx="5">
                  <c:v>0.32005810434572085</c:v>
                </c:pt>
                <c:pt idx="6">
                  <c:v>0.28424216401889224</c:v>
                </c:pt>
                <c:pt idx="7">
                  <c:v>0.27001719854767819</c:v>
                </c:pt>
                <c:pt idx="8">
                  <c:v>0.28254225098885294</c:v>
                </c:pt>
                <c:pt idx="9">
                  <c:v>0.29486318616753399</c:v>
                </c:pt>
                <c:pt idx="10">
                  <c:v>0.27505154639175255</c:v>
                </c:pt>
              </c:numCache>
            </c:numRef>
          </c:val>
          <c:extLst>
            <c:ext xmlns:c16="http://schemas.microsoft.com/office/drawing/2014/chart" uri="{C3380CC4-5D6E-409C-BE32-E72D297353CC}">
              <c16:uniqueId val="{00000004-0BE7-4761-9DB1-A9D35CF59A73}"/>
            </c:ext>
          </c:extLst>
        </c:ser>
        <c:ser>
          <c:idx val="5"/>
          <c:order val="5"/>
          <c:tx>
            <c:strRef>
              <c:f>'Summary Carer''s Allowance'!$G$98</c:f>
              <c:strCache>
                <c:ptCount val="1"/>
                <c:pt idx="0">
                  <c:v>5 years &amp; over</c:v>
                </c:pt>
              </c:strCache>
            </c:strRef>
          </c:tx>
          <c:spPr>
            <a:solidFill>
              <a:srgbClr val="251B5B"/>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Allowance'!$G$99:$G$109</c:f>
              <c:numCache>
                <c:formatCode>0%</c:formatCode>
                <c:ptCount val="11"/>
                <c:pt idx="0">
                  <c:v>0</c:v>
                </c:pt>
                <c:pt idx="1">
                  <c:v>4.4607566346696784E-2</c:v>
                </c:pt>
                <c:pt idx="2">
                  <c:v>0.17141162514827996</c:v>
                </c:pt>
                <c:pt idx="3">
                  <c:v>0.25650071867241603</c:v>
                </c:pt>
                <c:pt idx="4">
                  <c:v>0.33360018298261668</c:v>
                </c:pt>
                <c:pt idx="5">
                  <c:v>0.41072509381430822</c:v>
                </c:pt>
                <c:pt idx="6">
                  <c:v>0.48540145985401462</c:v>
                </c:pt>
                <c:pt idx="7">
                  <c:v>0.50181540225492072</c:v>
                </c:pt>
                <c:pt idx="8">
                  <c:v>0.47977346278317151</c:v>
                </c:pt>
                <c:pt idx="9">
                  <c:v>0.45098203793855968</c:v>
                </c:pt>
                <c:pt idx="10">
                  <c:v>0.48206185567010307</c:v>
                </c:pt>
              </c:numCache>
            </c:numRef>
          </c:val>
          <c:extLst>
            <c:ext xmlns:c16="http://schemas.microsoft.com/office/drawing/2014/chart" uri="{C3380CC4-5D6E-409C-BE32-E72D297353CC}">
              <c16:uniqueId val="{00000005-0BE7-4761-9DB1-A9D35CF59A73}"/>
            </c:ext>
          </c:extLst>
        </c:ser>
        <c:dLbls>
          <c:showLegendKey val="0"/>
          <c:showVal val="0"/>
          <c:showCatName val="0"/>
          <c:showSerName val="0"/>
          <c:showPercent val="0"/>
          <c:showBubbleSize val="0"/>
        </c:dLbls>
        <c:gapWidth val="56"/>
        <c:overlap val="100"/>
        <c:axId val="646651048"/>
        <c:axId val="646650720"/>
      </c:barChart>
      <c:catAx>
        <c:axId val="646651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6650720"/>
        <c:crosses val="autoZero"/>
        <c:auto val="1"/>
        <c:lblAlgn val="ctr"/>
        <c:lblOffset val="0"/>
        <c:noMultiLvlLbl val="0"/>
      </c:catAx>
      <c:valAx>
        <c:axId val="646650720"/>
        <c:scaling>
          <c:orientation val="minMax"/>
          <c:max val="1"/>
        </c:scaling>
        <c:delete val="1"/>
        <c:axPos val="l"/>
        <c:numFmt formatCode="0%" sourceLinked="1"/>
        <c:majorTickMark val="none"/>
        <c:minorTickMark val="none"/>
        <c:tickLblPos val="nextTo"/>
        <c:crossAx val="646651048"/>
        <c:crosses val="autoZero"/>
        <c:crossBetween val="between"/>
      </c:valAx>
      <c:spPr>
        <a:noFill/>
        <a:ln>
          <a:noFill/>
        </a:ln>
        <a:effectLst/>
      </c:spPr>
    </c:plotArea>
    <c:legend>
      <c:legendPos val="r"/>
      <c:layout>
        <c:manualLayout>
          <c:xMode val="edge"/>
          <c:yMode val="edge"/>
          <c:x val="0.81854662563731262"/>
          <c:y val="0.16567040525769824"/>
          <c:w val="0.18145337436268744"/>
          <c:h val="0.4818834979845025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rgbClr val="E6007E"/>
              </a:solidFill>
              <a:ln>
                <a:solidFill>
                  <a:srgbClr val="251B5B"/>
                </a:solidFill>
              </a:ln>
            </c:spPr>
            <c:extLst>
              <c:ext xmlns:c16="http://schemas.microsoft.com/office/drawing/2014/chart" uri="{C3380CC4-5D6E-409C-BE32-E72D297353CC}">
                <c16:uniqueId val="{00000001-5D70-4F5F-A8DD-56199EE18813}"/>
              </c:ext>
            </c:extLst>
          </c:dPt>
          <c:dPt>
            <c:idx val="1"/>
            <c:bubble3D val="0"/>
            <c:spPr>
              <a:solidFill>
                <a:srgbClr val="251B5B"/>
              </a:solidFill>
              <a:ln>
                <a:solidFill>
                  <a:srgbClr val="251B5B"/>
                </a:solidFill>
              </a:ln>
            </c:spPr>
            <c:extLst>
              <c:ext xmlns:c16="http://schemas.microsoft.com/office/drawing/2014/chart" uri="{C3380CC4-5D6E-409C-BE32-E72D297353CC}">
                <c16:uniqueId val="{00000003-5D70-4F5F-A8DD-56199EE18813}"/>
              </c:ext>
            </c:extLst>
          </c:dPt>
          <c:dLbls>
            <c:dLbl>
              <c:idx val="0"/>
              <c:layout>
                <c:manualLayout>
                  <c:x val="-0.21604523366415898"/>
                  <c:y val="0.20716851844769835"/>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D70-4F5F-A8DD-56199EE18813}"/>
                </c:ext>
              </c:extLst>
            </c:dLbl>
            <c:dLbl>
              <c:idx val="1"/>
              <c:layout>
                <c:manualLayout>
                  <c:x val="0.21463327968472604"/>
                  <c:y val="-0.1790379162403802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D70-4F5F-A8DD-56199EE18813}"/>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Lit>
              <c:ptCount val="2"/>
              <c:pt idx="0">
                <c:v>Male</c:v>
              </c:pt>
              <c:pt idx="1">
                <c:v>Female</c:v>
              </c:pt>
            </c:strLit>
          </c:cat>
          <c:val>
            <c:numRef>
              <c:f>'Summary Carer''s Allowance'!$C$58:$C$59</c:f>
              <c:numCache>
                <c:formatCode>0%</c:formatCode>
                <c:ptCount val="2"/>
                <c:pt idx="0">
                  <c:v>0.31294535311271715</c:v>
                </c:pt>
                <c:pt idx="1">
                  <c:v>0.68701660961075184</c:v>
                </c:pt>
              </c:numCache>
            </c:numRef>
          </c:val>
          <c:extLst>
            <c:ext xmlns:c16="http://schemas.microsoft.com/office/drawing/2014/chart" uri="{C3380CC4-5D6E-409C-BE32-E72D297353CC}">
              <c16:uniqueId val="{00000004-5D70-4F5F-A8DD-56199EE18813}"/>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002060"/>
            </a:solidFill>
            <a:ln>
              <a:solidFill>
                <a:srgbClr val="251B5B"/>
              </a:solidFill>
            </a:ln>
          </c:spPr>
          <c:dPt>
            <c:idx val="0"/>
            <c:bubble3D val="0"/>
            <c:spPr>
              <a:solidFill>
                <a:srgbClr val="E6007E"/>
              </a:solidFill>
              <a:ln>
                <a:solidFill>
                  <a:srgbClr val="251B5B"/>
                </a:solidFill>
              </a:ln>
            </c:spPr>
            <c:extLst>
              <c:ext xmlns:c16="http://schemas.microsoft.com/office/drawing/2014/chart" uri="{C3380CC4-5D6E-409C-BE32-E72D297353CC}">
                <c16:uniqueId val="{00000001-1A76-43D1-94F8-A363B3ED4FF8}"/>
              </c:ext>
            </c:extLst>
          </c:dPt>
          <c:dPt>
            <c:idx val="1"/>
            <c:bubble3D val="0"/>
            <c:spPr>
              <a:solidFill>
                <a:srgbClr val="251B5B"/>
              </a:solidFill>
              <a:ln>
                <a:solidFill>
                  <a:srgbClr val="251B5B"/>
                </a:solidFill>
              </a:ln>
            </c:spPr>
            <c:extLst>
              <c:ext xmlns:c16="http://schemas.microsoft.com/office/drawing/2014/chart" uri="{C3380CC4-5D6E-409C-BE32-E72D297353CC}">
                <c16:uniqueId val="{00000003-1A76-43D1-94F8-A363B3ED4FF8}"/>
              </c:ext>
            </c:extLst>
          </c:dPt>
          <c:dLbls>
            <c:dLbl>
              <c:idx val="0"/>
              <c:layout>
                <c:manualLayout>
                  <c:x val="0.21524926079947365"/>
                  <c:y val="0.21415730373682834"/>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A76-43D1-94F8-A363B3ED4FF8}"/>
                </c:ext>
              </c:extLst>
            </c:dLbl>
            <c:dLbl>
              <c:idx val="1"/>
              <c:layout>
                <c:manualLayout>
                  <c:x val="-0.20995645883980474"/>
                  <c:y val="-0.12382045048078395"/>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4012545549467645"/>
                      <c:h val="0.21248671776954728"/>
                    </c:manualLayout>
                  </c15:layout>
                </c:ext>
                <c:ext xmlns:c16="http://schemas.microsoft.com/office/drawing/2014/chart" uri="{C3380CC4-5D6E-409C-BE32-E72D297353CC}">
                  <c16:uniqueId val="{00000003-1A76-43D1-94F8-A363B3ED4FF8}"/>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Lit>
              <c:ptCount val="2"/>
              <c:pt idx="0">
                <c:v>Male</c:v>
              </c:pt>
              <c:pt idx="1">
                <c:v>Female</c:v>
              </c:pt>
            </c:strLit>
          </c:cat>
          <c:val>
            <c:numRef>
              <c:f>'Summary Carer''s Allowance'!$C$92:$C$93</c:f>
              <c:numCache>
                <c:formatCode>0%</c:formatCode>
                <c:ptCount val="2"/>
                <c:pt idx="0">
                  <c:v>0.35708870356330552</c:v>
                </c:pt>
                <c:pt idx="1">
                  <c:v>0.64296020934725717</c:v>
                </c:pt>
              </c:numCache>
            </c:numRef>
          </c:val>
          <c:extLst>
            <c:ext xmlns:c16="http://schemas.microsoft.com/office/drawing/2014/chart" uri="{C3380CC4-5D6E-409C-BE32-E72D297353CC}">
              <c16:uniqueId val="{00000004-1A76-43D1-94F8-A363B3ED4FF8}"/>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9246672005902896"/>
          <c:w val="0.93888888888888888"/>
          <c:h val="0.57182795196386882"/>
        </c:manualLayout>
      </c:layout>
      <c:lineChart>
        <c:grouping val="standard"/>
        <c:varyColors val="0"/>
        <c:ser>
          <c:idx val="1"/>
          <c:order val="0"/>
          <c:tx>
            <c:strRef>
              <c:f>'Summary Carer''s Allowance'!$A$52</c:f>
              <c:strCache>
                <c:ptCount val="1"/>
                <c:pt idx="0">
                  <c:v>Claimant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2"/>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0-F47C-45CF-8181-5EE6957EC33D}"/>
              </c:ext>
            </c:extLst>
          </c:dPt>
          <c:dPt>
            <c:idx val="4"/>
            <c:marker>
              <c:symbol val="circle"/>
              <c:size val="6"/>
              <c:spPr>
                <a:solidFill>
                  <a:srgbClr val="E6007E"/>
                </a:solidFill>
                <a:ln w="9525">
                  <a:solidFill>
                    <a:srgbClr val="251B5B"/>
                  </a:solidFill>
                </a:ln>
                <a:effectLst/>
              </c:spPr>
            </c:marker>
            <c:bubble3D val="0"/>
            <c:extLst>
              <c:ext xmlns:c16="http://schemas.microsoft.com/office/drawing/2014/chart" uri="{C3380CC4-5D6E-409C-BE32-E72D297353CC}">
                <c16:uniqueId val="{00000001-0E21-4D7A-AE97-EFE4D6885564}"/>
              </c:ext>
            </c:extLst>
          </c:dPt>
          <c:dLbls>
            <c:dLbl>
              <c:idx val="0"/>
              <c:delete val="1"/>
              <c:extLst>
                <c:ext xmlns:c15="http://schemas.microsoft.com/office/drawing/2012/chart" uri="{CE6537A1-D6FC-4f65-9D91-7224C49458BB}"/>
                <c:ext xmlns:c16="http://schemas.microsoft.com/office/drawing/2014/chart" uri="{C3380CC4-5D6E-409C-BE32-E72D297353CC}">
                  <c16:uniqueId val="{00000001-A823-473C-B426-CF60CE73D6F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'Summary Carer''s Allowance'!$B$50:$F$50</c:f>
              <c:numCache>
                <c:formatCode>mmm\-yy</c:formatCode>
                <c:ptCount val="5"/>
                <c:pt idx="0">
                  <c:v>43497</c:v>
                </c:pt>
                <c:pt idx="1">
                  <c:v>43586</c:v>
                </c:pt>
                <c:pt idx="2">
                  <c:v>43678</c:v>
                </c:pt>
                <c:pt idx="3">
                  <c:v>43770</c:v>
                </c:pt>
                <c:pt idx="4">
                  <c:v>43862</c:v>
                </c:pt>
              </c:numCache>
            </c:numRef>
          </c:cat>
          <c:val>
            <c:numRef>
              <c:f>'Summary Carer''s Allowance'!$B$52:$F$52</c:f>
              <c:numCache>
                <c:formatCode>_-* #,##0_-;\-* #,##0_-;_-* "-"??_-;_-@_-</c:formatCode>
                <c:ptCount val="5"/>
                <c:pt idx="0" formatCode="#,##0">
                  <c:v>76597</c:v>
                </c:pt>
                <c:pt idx="1">
                  <c:v>77711</c:v>
                </c:pt>
                <c:pt idx="2" formatCode="#,##0">
                  <c:v>78252</c:v>
                </c:pt>
                <c:pt idx="3" formatCode="#,##0">
                  <c:v>77842</c:v>
                </c:pt>
                <c:pt idx="4">
                  <c:v>78870</c:v>
                </c:pt>
              </c:numCache>
            </c:numRef>
          </c:val>
          <c:smooth val="0"/>
          <c:extLst>
            <c:ext xmlns:c16="http://schemas.microsoft.com/office/drawing/2014/chart" uri="{C3380CC4-5D6E-409C-BE32-E72D297353CC}">
              <c16:uniqueId val="{00000001-04B0-4D17-AC8E-469638542695}"/>
            </c:ext>
          </c:extLst>
        </c:ser>
        <c:dLbls>
          <c:showLegendKey val="0"/>
          <c:showVal val="0"/>
          <c:showCatName val="0"/>
          <c:showSerName val="0"/>
          <c:showPercent val="0"/>
          <c:showBubbleSize val="0"/>
        </c:dLbls>
        <c:marker val="1"/>
        <c:smooth val="0"/>
        <c:axId val="429002160"/>
        <c:axId val="448798216"/>
      </c:lineChart>
      <c:date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Offset val="100"/>
        <c:baseTimeUnit val="months"/>
        <c:majorUnit val="3"/>
        <c:majorTimeUnit val="months"/>
      </c:dateAx>
      <c:valAx>
        <c:axId val="448798216"/>
        <c:scaling>
          <c:orientation val="minMax"/>
          <c:max val="80000"/>
          <c:min val="70000"/>
        </c:scaling>
        <c:delete val="1"/>
        <c:axPos val="l"/>
        <c:numFmt formatCode="#,##0" sourceLinked="1"/>
        <c:majorTickMark val="none"/>
        <c:minorTickMark val="none"/>
        <c:tickLblPos val="nextTo"/>
        <c:crossAx val="42900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26179720119648"/>
          <c:y val="5.719784702468985E-2"/>
          <c:w val="0.70009044066347725"/>
          <c:h val="0.66759929977163668"/>
        </c:manualLayout>
      </c:layout>
      <c:barChart>
        <c:barDir val="col"/>
        <c:grouping val="clustered"/>
        <c:varyColors val="0"/>
        <c:ser>
          <c:idx val="0"/>
          <c:order val="0"/>
          <c:tx>
            <c:v>Number of payments</c:v>
          </c:tx>
          <c:spPr>
            <a:solidFill>
              <a:srgbClr val="251B5B"/>
            </a:solidFill>
            <a:ln>
              <a:solidFill>
                <a:srgbClr val="251B5B"/>
              </a:solidFill>
            </a:ln>
            <a:effectLst/>
          </c:spPr>
          <c:invertIfNegative val="0"/>
          <c:dLbls>
            <c:dLbl>
              <c:idx val="4"/>
              <c:layout>
                <c:manualLayout>
                  <c:x val="0"/>
                  <c:y val="-2.1806842884272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4C-4C1C-97C4-28FEB5BD74B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 CAS Payments by Gender'!$B$3:$F$4</c:f>
              <c:multiLvlStrCache>
                <c:ptCount val="5"/>
                <c:lvl>
                  <c:pt idx="0">
                    <c:v>April eligibility</c:v>
                  </c:pt>
                  <c:pt idx="1">
                    <c:v>October eligibility</c:v>
                  </c:pt>
                  <c:pt idx="2">
                    <c:v>April eligibility</c:v>
                  </c:pt>
                  <c:pt idx="3">
                    <c:v>October eligibility</c:v>
                  </c:pt>
                  <c:pt idx="4">
                    <c:v>April eligibility</c:v>
                  </c:pt>
                </c:lvl>
                <c:lvl>
                  <c:pt idx="0">
                    <c:v>2018/19</c:v>
                  </c:pt>
                  <c:pt idx="2">
                    <c:v>2019/20</c:v>
                  </c:pt>
                  <c:pt idx="4">
                    <c:v>2020/21</c:v>
                  </c:pt>
                </c:lvl>
              </c:multiLvlStrCache>
            </c:multiLvlStrRef>
          </c:cat>
          <c:val>
            <c:numRef>
              <c:f>'T1- CAS Payments by Gender'!$B$5:$F$5</c:f>
              <c:numCache>
                <c:formatCode>_-* #,##0_-;\-* #,##0_-;_-* "-"??_-;_-@_-</c:formatCode>
                <c:ptCount val="5"/>
                <c:pt idx="0">
                  <c:v>78080</c:v>
                </c:pt>
                <c:pt idx="1">
                  <c:v>80030</c:v>
                </c:pt>
                <c:pt idx="2">
                  <c:v>81230</c:v>
                </c:pt>
                <c:pt idx="3">
                  <c:v>82045</c:v>
                </c:pt>
                <c:pt idx="4">
                  <c:v>80185</c:v>
                </c:pt>
              </c:numCache>
            </c:numRef>
          </c:val>
          <c:extLst>
            <c:ext xmlns:c16="http://schemas.microsoft.com/office/drawing/2014/chart" uri="{C3380CC4-5D6E-409C-BE32-E72D297353CC}">
              <c16:uniqueId val="{00000000-42E7-4F23-B125-0FADB4D90F2D}"/>
            </c:ext>
          </c:extLst>
        </c:ser>
        <c:dLbls>
          <c:showLegendKey val="0"/>
          <c:showVal val="0"/>
          <c:showCatName val="0"/>
          <c:showSerName val="0"/>
          <c:showPercent val="0"/>
          <c:showBubbleSize val="0"/>
        </c:dLbls>
        <c:gapWidth val="150"/>
        <c:axId val="554331672"/>
        <c:axId val="554335280"/>
      </c:barChart>
      <c:lineChart>
        <c:grouping val="standard"/>
        <c:varyColors val="0"/>
        <c:ser>
          <c:idx val="1"/>
          <c:order val="1"/>
          <c:tx>
            <c:v>Value of payments (£)</c:v>
          </c:tx>
          <c:spPr>
            <a:ln w="28575" cap="rnd">
              <a:solidFill>
                <a:srgbClr val="E6007E"/>
              </a:solidFill>
              <a:round/>
            </a:ln>
            <a:effectLst/>
          </c:spPr>
          <c:marker>
            <c:symbol val="circle"/>
            <c:size val="7"/>
            <c:spPr>
              <a:solidFill>
                <a:srgbClr val="E6007E"/>
              </a:solidFill>
              <a:ln w="9525">
                <a:solidFill>
                  <a:srgbClr val="E6007E"/>
                </a:solidFill>
              </a:ln>
              <a:effectLst/>
            </c:spPr>
          </c:marker>
          <c:val>
            <c:numRef>
              <c:f>'T1- CAS Payments by Gender'!$B$21:$F$21</c:f>
              <c:numCache>
                <c:formatCode>_-"£"* #,##0_-;\-"£"* #,##0_-;_-"£"* "-"??_-;_-@_-</c:formatCode>
                <c:ptCount val="5"/>
                <c:pt idx="0">
                  <c:v>17255000</c:v>
                </c:pt>
                <c:pt idx="1">
                  <c:v>17687000</c:v>
                </c:pt>
                <c:pt idx="2">
                  <c:v>18375000</c:v>
                </c:pt>
                <c:pt idx="3">
                  <c:v>18559000</c:v>
                </c:pt>
                <c:pt idx="4">
                  <c:v>36902000</c:v>
                </c:pt>
              </c:numCache>
            </c:numRef>
          </c:val>
          <c:smooth val="0"/>
          <c:extLst>
            <c:ext xmlns:c16="http://schemas.microsoft.com/office/drawing/2014/chart" uri="{C3380CC4-5D6E-409C-BE32-E72D297353CC}">
              <c16:uniqueId val="{00000001-42E7-4F23-B125-0FADB4D90F2D}"/>
            </c:ext>
          </c:extLst>
        </c:ser>
        <c:dLbls>
          <c:showLegendKey val="0"/>
          <c:showVal val="0"/>
          <c:showCatName val="0"/>
          <c:showSerName val="0"/>
          <c:showPercent val="0"/>
          <c:showBubbleSize val="0"/>
        </c:dLbls>
        <c:marker val="1"/>
        <c:smooth val="0"/>
        <c:axId val="233731056"/>
        <c:axId val="233730728"/>
      </c:lineChart>
      <c:catAx>
        <c:axId val="55433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4335280"/>
        <c:crosses val="autoZero"/>
        <c:auto val="1"/>
        <c:lblAlgn val="ctr"/>
        <c:lblOffset val="100"/>
        <c:noMultiLvlLbl val="0"/>
      </c:catAx>
      <c:valAx>
        <c:axId val="5543352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payments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4331672"/>
        <c:crosses val="autoZero"/>
        <c:crossBetween val="between"/>
      </c:valAx>
      <c:valAx>
        <c:axId val="233730728"/>
        <c:scaling>
          <c:orientation val="minMax"/>
        </c:scaling>
        <c:delete val="0"/>
        <c:axPos val="r"/>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Value of payments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quot;£&quot;* #,##0_-;\-&quot;£&quot;* #,##0_-;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731056"/>
        <c:crosses val="max"/>
        <c:crossBetween val="between"/>
      </c:valAx>
      <c:catAx>
        <c:axId val="233731056"/>
        <c:scaling>
          <c:orientation val="minMax"/>
        </c:scaling>
        <c:delete val="1"/>
        <c:axPos val="b"/>
        <c:majorTickMark val="out"/>
        <c:minorTickMark val="none"/>
        <c:tickLblPos val="nextTo"/>
        <c:crossAx val="2337307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12655483281986"/>
          <c:y val="1.5151395549240556E-2"/>
          <c:w val="0.71086027290067"/>
          <c:h val="0.79566764680730695"/>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2'!$A$20:$A$30</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'Chart 2'!$C$20:$C$30</c:f>
              <c:numCache>
                <c:formatCode>0.0%</c:formatCode>
                <c:ptCount val="11"/>
                <c:pt idx="0">
                  <c:v>4.0000000000000001E-3</c:v>
                </c:pt>
                <c:pt idx="1">
                  <c:v>4.8000000000000001E-2</c:v>
                </c:pt>
                <c:pt idx="2">
                  <c:v>6.6000000000000003E-2</c:v>
                </c:pt>
                <c:pt idx="3">
                  <c:v>9.7000000000000003E-2</c:v>
                </c:pt>
                <c:pt idx="4">
                  <c:v>0.11</c:v>
                </c:pt>
                <c:pt idx="5">
                  <c:v>0.105</c:v>
                </c:pt>
                <c:pt idx="6">
                  <c:v>0.123</c:v>
                </c:pt>
                <c:pt idx="7">
                  <c:v>0.13600000000000001</c:v>
                </c:pt>
                <c:pt idx="8">
                  <c:v>0.14200000000000002</c:v>
                </c:pt>
                <c:pt idx="9">
                  <c:v>0.14799999999999999</c:v>
                </c:pt>
                <c:pt idx="10">
                  <c:v>1.9E-2</c:v>
                </c:pt>
              </c:numCache>
            </c:numRef>
          </c:val>
          <c:extLst>
            <c:ext xmlns:c15="http://schemas.microsoft.com/office/drawing/2012/chart" uri="{02D57815-91ED-43cb-92C2-25804820EDAC}">
              <c15:filteredSeriesTitle>
                <c15:tx>
                  <c:strRef>
                    <c:extLst>
                      <c:ext uri="{02D57815-91ED-43cb-92C2-25804820EDAC}">
                        <c15:formulaRef>
                          <c15:sqref>'Chart 2'!#REF!</c15:sqref>
                        </c15:formulaRef>
                      </c:ext>
                    </c:extLst>
                    <c:strCache>
                      <c:ptCount val="1"/>
                      <c:pt idx="0">
                        <c:v>#REF!</c:v>
                      </c:pt>
                    </c:strCache>
                  </c:strRef>
                </c15:tx>
              </c15:filteredSeriesTitle>
            </c:ext>
            <c:ext xmlns:c16="http://schemas.microsoft.com/office/drawing/2014/chart" uri="{C3380CC4-5D6E-409C-BE32-E72D297353CC}">
              <c16:uniqueId val="{00000001-D126-4BE6-9948-FBC3CB14ECBC}"/>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max val="0.18000000000000002"/>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Percentage of payments</a:t>
                </a:r>
              </a:p>
            </c:rich>
          </c:tx>
          <c:layout>
            <c:manualLayout>
              <c:xMode val="edge"/>
              <c:yMode val="edge"/>
              <c:x val="0.35164289052253916"/>
              <c:y val="0.8982035928143712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majorUnit val="5.000000000000001E-2"/>
      </c:val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April 2018</c:v>
          </c:tx>
          <c:spPr>
            <a:ln w="28575" cap="rnd">
              <a:solidFill>
                <a:srgbClr val="251B5B"/>
              </a:solidFill>
              <a:round/>
            </a:ln>
            <a:effectLst/>
          </c:spPr>
          <c:marker>
            <c:symbol val="none"/>
          </c:marker>
          <c:cat>
            <c:strRef>
              <c:extLst>
                <c:ext xmlns:c15="http://schemas.microsoft.com/office/drawing/2012/chart" uri="{02D57815-91ED-43cb-92C2-25804820EDAC}">
                  <c15:fullRef>
                    <c15:sqref>'T2- CAS Payments by Ageband'!$A$6:$A$17</c15:sqref>
                  </c15:fullRef>
                </c:ext>
              </c:extLst>
              <c:f>'T2- CAS Payments by Ageband'!$A$6:$A$16</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extLst>
                <c:ext xmlns:c15="http://schemas.microsoft.com/office/drawing/2012/chart" uri="{02D57815-91ED-43cb-92C2-25804820EDAC}">
                  <c15:fullRef>
                    <c15:sqref>'T2- CAS Payments by Ageband'!$B$6:$B$17</c15:sqref>
                  </c15:fullRef>
                </c:ext>
              </c:extLst>
              <c:f>'T2- CAS Payments by Ageband'!$B$6:$B$16</c:f>
              <c:numCache>
                <c:formatCode>#,##0</c:formatCode>
                <c:ptCount val="11"/>
                <c:pt idx="0">
                  <c:v>300</c:v>
                </c:pt>
                <c:pt idx="1">
                  <c:v>3960</c:v>
                </c:pt>
                <c:pt idx="2">
                  <c:v>5245</c:v>
                </c:pt>
                <c:pt idx="3">
                  <c:v>7485</c:v>
                </c:pt>
                <c:pt idx="4">
                  <c:v>8635</c:v>
                </c:pt>
                <c:pt idx="5">
                  <c:v>8400</c:v>
                </c:pt>
                <c:pt idx="6">
                  <c:v>10195</c:v>
                </c:pt>
                <c:pt idx="7">
                  <c:v>10995</c:v>
                </c:pt>
                <c:pt idx="8">
                  <c:v>11230</c:v>
                </c:pt>
                <c:pt idx="9">
                  <c:v>10845</c:v>
                </c:pt>
                <c:pt idx="10">
                  <c:v>795</c:v>
                </c:pt>
              </c:numCache>
            </c:numRef>
          </c:val>
          <c:smooth val="0"/>
          <c:extLst>
            <c:ext xmlns:c16="http://schemas.microsoft.com/office/drawing/2014/chart" uri="{C3380CC4-5D6E-409C-BE32-E72D297353CC}">
              <c16:uniqueId val="{00000000-3C45-4CED-B5CD-19CAC3EA4C93}"/>
            </c:ext>
          </c:extLst>
        </c:ser>
        <c:ser>
          <c:idx val="1"/>
          <c:order val="1"/>
          <c:tx>
            <c:v>April 2020</c:v>
          </c:tx>
          <c:spPr>
            <a:ln w="28575" cap="rnd">
              <a:solidFill>
                <a:srgbClr val="E6007E"/>
              </a:solidFill>
              <a:round/>
            </a:ln>
            <a:effectLst/>
          </c:spPr>
          <c:marker>
            <c:symbol val="none"/>
          </c:marker>
          <c:cat>
            <c:strRef>
              <c:extLst>
                <c:ext xmlns:c15="http://schemas.microsoft.com/office/drawing/2012/chart" uri="{02D57815-91ED-43cb-92C2-25804820EDAC}">
                  <c15:fullRef>
                    <c15:sqref>'T2- CAS Payments by Ageband'!$A$6:$A$17</c15:sqref>
                  </c15:fullRef>
                </c:ext>
              </c:extLst>
              <c:f>'T2- CAS Payments by Ageband'!$A$6:$A$16</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extLst>
                <c:ext xmlns:c15="http://schemas.microsoft.com/office/drawing/2012/chart" uri="{02D57815-91ED-43cb-92C2-25804820EDAC}">
                  <c15:fullRef>
                    <c15:sqref>'T2- CAS Payments by Ageband'!$F$6:$F$17</c15:sqref>
                  </c15:fullRef>
                </c:ext>
              </c:extLst>
              <c:f>'T2- CAS Payments by Ageband'!$F$6:$F$16</c:f>
              <c:numCache>
                <c:formatCode>#,##0</c:formatCode>
                <c:ptCount val="11"/>
                <c:pt idx="0">
                  <c:v>365</c:v>
                </c:pt>
                <c:pt idx="1">
                  <c:v>3565</c:v>
                </c:pt>
                <c:pt idx="2">
                  <c:v>5060</c:v>
                </c:pt>
                <c:pt idx="3">
                  <c:v>7765</c:v>
                </c:pt>
                <c:pt idx="4">
                  <c:v>8890</c:v>
                </c:pt>
                <c:pt idx="5">
                  <c:v>8385</c:v>
                </c:pt>
                <c:pt idx="6">
                  <c:v>9365</c:v>
                </c:pt>
                <c:pt idx="7">
                  <c:v>10595</c:v>
                </c:pt>
                <c:pt idx="8">
                  <c:v>11360</c:v>
                </c:pt>
                <c:pt idx="9">
                  <c:v>12240</c:v>
                </c:pt>
                <c:pt idx="10">
                  <c:v>2595</c:v>
                </c:pt>
              </c:numCache>
            </c:numRef>
          </c:val>
          <c:smooth val="0"/>
          <c:extLst>
            <c:ext xmlns:c16="http://schemas.microsoft.com/office/drawing/2014/chart" uri="{C3380CC4-5D6E-409C-BE32-E72D297353CC}">
              <c16:uniqueId val="{00000001-3C45-4CED-B5CD-19CAC3EA4C93}"/>
            </c:ext>
          </c:extLst>
        </c:ser>
        <c:dLbls>
          <c:showLegendKey val="0"/>
          <c:showVal val="0"/>
          <c:showCatName val="0"/>
          <c:showSerName val="0"/>
          <c:showPercent val="0"/>
          <c:showBubbleSize val="0"/>
        </c:dLbls>
        <c:smooth val="0"/>
        <c:axId val="554326096"/>
        <c:axId val="554327736"/>
      </c:lineChart>
      <c:catAx>
        <c:axId val="55432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4327736"/>
        <c:crosses val="autoZero"/>
        <c:auto val="1"/>
        <c:lblAlgn val="ctr"/>
        <c:lblOffset val="100"/>
        <c:noMultiLvlLbl val="0"/>
      </c:catAx>
      <c:valAx>
        <c:axId val="554327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payments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4326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8</xdr:col>
      <xdr:colOff>0</xdr:colOff>
      <xdr:row>47</xdr:row>
      <xdr:rowOff>167640</xdr:rowOff>
    </xdr:to>
    <xdr:grpSp>
      <xdr:nvGrpSpPr>
        <xdr:cNvPr id="14" name="Group 13"/>
        <xdr:cNvGrpSpPr/>
      </xdr:nvGrpSpPr>
      <xdr:grpSpPr>
        <a:xfrm>
          <a:off x="0" y="431800"/>
          <a:ext cx="7302500" cy="8924290"/>
          <a:chOff x="0" y="432707"/>
          <a:chExt cx="6633137" cy="8729254"/>
        </a:xfrm>
      </xdr:grpSpPr>
      <xdr:grpSp>
        <xdr:nvGrpSpPr>
          <xdr:cNvPr id="10" name="Group 9"/>
          <xdr:cNvGrpSpPr/>
        </xdr:nvGrpSpPr>
        <xdr:grpSpPr>
          <a:xfrm>
            <a:off x="2337163" y="1937661"/>
            <a:ext cx="4295974" cy="4234464"/>
            <a:chOff x="2337163" y="1937661"/>
            <a:chExt cx="4295974" cy="4234464"/>
          </a:xfrm>
        </xdr:grpSpPr>
        <xdr:grpSp>
          <xdr:nvGrpSpPr>
            <xdr:cNvPr id="3" name="Group 2"/>
            <xdr:cNvGrpSpPr/>
          </xdr:nvGrpSpPr>
          <xdr:grpSpPr>
            <a:xfrm>
              <a:off x="2337163" y="1937661"/>
              <a:ext cx="4295974" cy="4234464"/>
              <a:chOff x="2331720" y="1905004"/>
              <a:chExt cx="4306860" cy="4255076"/>
            </a:xfrm>
          </xdr:grpSpPr>
          <xdr:grpSp>
            <xdr:nvGrpSpPr>
              <xdr:cNvPr id="2049" name="Group 2048"/>
              <xdr:cNvGrpSpPr/>
            </xdr:nvGrpSpPr>
            <xdr:grpSpPr>
              <a:xfrm>
                <a:off x="2331720" y="1905004"/>
                <a:ext cx="4299240" cy="2293304"/>
                <a:chOff x="4251960" y="5313708"/>
                <a:chExt cx="4320540" cy="2517431"/>
              </a:xfrm>
            </xdr:grpSpPr>
            <xdr:grpSp>
              <xdr:nvGrpSpPr>
                <xdr:cNvPr id="36" name="Group 35"/>
                <xdr:cNvGrpSpPr/>
              </xdr:nvGrpSpPr>
              <xdr:grpSpPr>
                <a:xfrm>
                  <a:off x="4251960" y="5349239"/>
                  <a:ext cx="4320540" cy="2481900"/>
                  <a:chOff x="4251960" y="2621135"/>
                  <a:chExt cx="4320540" cy="2472410"/>
                </a:xfrm>
              </xdr:grpSpPr>
              <xdr:graphicFrame macro="">
                <xdr:nvGraphicFramePr>
                  <xdr:cNvPr id="37" name="Chart 36"/>
                  <xdr:cNvGraphicFramePr>
                    <a:graphicFrameLocks/>
                  </xdr:cNvGraphicFramePr>
                </xdr:nvGraphicFramePr>
                <xdr:xfrm>
                  <a:off x="4259580" y="2834640"/>
                  <a:ext cx="4312920" cy="22589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8" name="Rounded Rectangle 37"/>
                  <xdr:cNvSpPr/>
                </xdr:nvSpPr>
                <xdr:spPr>
                  <a:xfrm>
                    <a:off x="4251960" y="2621135"/>
                    <a:ext cx="4284000"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Duration of Claim</a:t>
                    </a:r>
                  </a:p>
                </xdr:txBody>
              </xdr:sp>
            </xdr:grpSp>
            <xdr:sp macro="" textlink="">
              <xdr:nvSpPr>
                <xdr:cNvPr id="39" name="TextBox 38"/>
                <xdr:cNvSpPr txBox="1"/>
              </xdr:nvSpPr>
              <xdr:spPr>
                <a:xfrm>
                  <a:off x="7429500" y="5313708"/>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70%</a:t>
                  </a:r>
                </a:p>
              </xdr:txBody>
            </xdr:sp>
            <xdr:sp macro="" textlink="">
              <xdr:nvSpPr>
                <xdr:cNvPr id="22" name="Left Bracket 21"/>
                <xdr:cNvSpPr/>
              </xdr:nvSpPr>
              <xdr:spPr>
                <a:xfrm rot="16200000" flipH="1" flipV="1">
                  <a:off x="7798830" y="5256370"/>
                  <a:ext cx="36001" cy="828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grpSp>
          <xdr:grpSp>
            <xdr:nvGrpSpPr>
              <xdr:cNvPr id="2048" name="Group 2047"/>
              <xdr:cNvGrpSpPr/>
            </xdr:nvGrpSpPr>
            <xdr:grpSpPr>
              <a:xfrm>
                <a:off x="2331720" y="3935731"/>
                <a:ext cx="4306860" cy="2224349"/>
                <a:chOff x="4267200" y="2511325"/>
                <a:chExt cx="4320540" cy="2442059"/>
              </a:xfrm>
            </xdr:grpSpPr>
            <xdr:grpSp>
              <xdr:nvGrpSpPr>
                <xdr:cNvPr id="21" name="Group 20"/>
                <xdr:cNvGrpSpPr/>
              </xdr:nvGrpSpPr>
              <xdr:grpSpPr>
                <a:xfrm>
                  <a:off x="4267200" y="2567940"/>
                  <a:ext cx="4320540" cy="2385444"/>
                  <a:chOff x="4251960" y="2560694"/>
                  <a:chExt cx="4320540" cy="2390749"/>
                </a:xfrm>
              </xdr:grpSpPr>
              <xdr:graphicFrame macro="">
                <xdr:nvGraphicFramePr>
                  <xdr:cNvPr id="23" name="Chart 22"/>
                  <xdr:cNvGraphicFramePr>
                    <a:graphicFrameLocks/>
                  </xdr:cNvGraphicFramePr>
                </xdr:nvGraphicFramePr>
                <xdr:xfrm>
                  <a:off x="4259580" y="2659378"/>
                  <a:ext cx="4312920" cy="229206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5" name="Rounded Rectangle 24"/>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Age</a:t>
                    </a:r>
                  </a:p>
                </xdr:txBody>
              </xdr:sp>
            </xdr:grpSp>
            <xdr:sp macro="" textlink="">
              <xdr:nvSpPr>
                <xdr:cNvPr id="41" name="TextBox 40"/>
                <xdr:cNvSpPr txBox="1"/>
              </xdr:nvSpPr>
              <xdr:spPr>
                <a:xfrm>
                  <a:off x="7430976" y="2511325"/>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46%</a:t>
                  </a:r>
                </a:p>
              </xdr:txBody>
            </xdr:sp>
            <xdr:sp macro="" textlink="">
              <xdr:nvSpPr>
                <xdr:cNvPr id="42" name="Left Bracket 41"/>
                <xdr:cNvSpPr/>
              </xdr:nvSpPr>
              <xdr:spPr>
                <a:xfrm rot="16200000" flipH="1" flipV="1">
                  <a:off x="7762706" y="2353484"/>
                  <a:ext cx="36000" cy="1011202"/>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grpSp>
          <xdr:sp macro="" textlink="">
            <xdr:nvSpPr>
              <xdr:cNvPr id="40" name="TextBox 39"/>
              <xdr:cNvSpPr txBox="1"/>
            </xdr:nvSpPr>
            <xdr:spPr>
              <a:xfrm>
                <a:off x="3388889" y="4474845"/>
                <a:ext cx="468287" cy="405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11%</a:t>
                </a:r>
              </a:p>
            </xdr:txBody>
          </xdr:sp>
        </xdr:grpSp>
        <xdr:sp macro="" textlink="">
          <xdr:nvSpPr>
            <xdr:cNvPr id="2" name="Left Bracket 1"/>
            <xdr:cNvSpPr/>
          </xdr:nvSpPr>
          <xdr:spPr>
            <a:xfrm rot="5400000">
              <a:off x="3554192" y="4491997"/>
              <a:ext cx="49530" cy="73749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nvGrpSpPr>
          <xdr:cNvPr id="12" name="Group 11"/>
          <xdr:cNvGrpSpPr/>
        </xdr:nvGrpSpPr>
        <xdr:grpSpPr>
          <a:xfrm>
            <a:off x="0" y="432707"/>
            <a:ext cx="6593477" cy="8729254"/>
            <a:chOff x="0" y="432707"/>
            <a:chExt cx="6593477" cy="8729254"/>
          </a:xfrm>
        </xdr:grpSpPr>
        <xdr:sp macro="" textlink="">
          <xdr:nvSpPr>
            <xdr:cNvPr id="27" name="Rounded Rectangle 26"/>
            <xdr:cNvSpPr/>
          </xdr:nvSpPr>
          <xdr:spPr>
            <a:xfrm>
              <a:off x="266700" y="6190161"/>
              <a:ext cx="6319157" cy="260940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Age by Duration of claim</a:t>
              </a:r>
            </a:p>
          </xdr:txBody>
        </xdr:sp>
        <xdr:grpSp>
          <xdr:nvGrpSpPr>
            <xdr:cNvPr id="11" name="Group 10"/>
            <xdr:cNvGrpSpPr/>
          </xdr:nvGrpSpPr>
          <xdr:grpSpPr>
            <a:xfrm>
              <a:off x="0" y="432707"/>
              <a:ext cx="6593477" cy="8729254"/>
              <a:chOff x="0" y="432707"/>
              <a:chExt cx="6593477" cy="8729254"/>
            </a:xfrm>
          </xdr:grpSpPr>
          <xdr:graphicFrame macro="">
            <xdr:nvGraphicFramePr>
              <xdr:cNvPr id="26" name="Chart 25"/>
              <xdr:cNvGraphicFramePr>
                <a:graphicFrameLocks/>
              </xdr:cNvGraphicFramePr>
            </xdr:nvGraphicFramePr>
            <xdr:xfrm>
              <a:off x="0" y="6289221"/>
              <a:ext cx="6555377" cy="2872740"/>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9" name="Group 8"/>
              <xdr:cNvGrpSpPr/>
            </xdr:nvGrpSpPr>
            <xdr:grpSpPr>
              <a:xfrm>
                <a:off x="114301" y="432707"/>
                <a:ext cx="6479176" cy="5605054"/>
                <a:chOff x="114301" y="432707"/>
                <a:chExt cx="6479176" cy="5605054"/>
              </a:xfrm>
            </xdr:grpSpPr>
            <xdr:grpSp>
              <xdr:nvGrpSpPr>
                <xdr:cNvPr id="13" name="Group 12"/>
                <xdr:cNvGrpSpPr/>
              </xdr:nvGrpSpPr>
              <xdr:grpSpPr>
                <a:xfrm>
                  <a:off x="191219" y="4114255"/>
                  <a:ext cx="2176424" cy="1923506"/>
                  <a:chOff x="4275347" y="341418"/>
                  <a:chExt cx="1940400" cy="2017426"/>
                </a:xfrm>
              </xdr:grpSpPr>
              <xdr:sp macro="" textlink="">
                <xdr:nvSpPr>
                  <xdr:cNvPr id="15" name="Rounded Rectangle 14"/>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kern="1200">
                        <a:solidFill>
                          <a:sysClr val="windowText" lastClr="000000"/>
                        </a:solidFill>
                        <a:latin typeface="+mn-lt"/>
                        <a:ea typeface="+mn-ea"/>
                        <a:cs typeface="+mn-cs"/>
                      </a:rPr>
                      <a:t>Gender</a:t>
                    </a:r>
                    <a:r>
                      <a:rPr lang="en-GB" sz="1400" b="0">
                        <a:solidFill>
                          <a:sysClr val="windowText" lastClr="000000"/>
                        </a:solidFill>
                      </a:rPr>
                      <a:t> </a:t>
                    </a:r>
                  </a:p>
                </xdr:txBody>
              </xdr:sp>
              <xdr:graphicFrame macro="">
                <xdr:nvGraphicFramePr>
                  <xdr:cNvPr id="16" name="Chart 15"/>
                  <xdr:cNvGraphicFramePr>
                    <a:graphicFrameLocks/>
                  </xdr:cNvGraphicFramePr>
                </xdr:nvGraphicFramePr>
                <xdr:xfrm>
                  <a:off x="4275347" y="595494"/>
                  <a:ext cx="1940400" cy="176082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9" name="TextBox 18"/>
                  <xdr:cNvSpPr txBox="1"/>
                </xdr:nvSpPr>
                <xdr:spPr>
                  <a:xfrm>
                    <a:off x="4579620" y="1371600"/>
                    <a:ext cx="71506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Arial" panose="020B0604020202020204" pitchFamily="34" charset="0"/>
                        <a:cs typeface="Arial" panose="020B0604020202020204" pitchFamily="34" charset="0"/>
                      </a:rPr>
                      <a:t>Female</a:t>
                    </a:r>
                  </a:p>
                </xdr:txBody>
              </xdr:sp>
              <xdr:sp macro="" textlink="">
                <xdr:nvSpPr>
                  <xdr:cNvPr id="20" name="TextBox 19"/>
                  <xdr:cNvSpPr txBox="1"/>
                </xdr:nvSpPr>
                <xdr:spPr>
                  <a:xfrm>
                    <a:off x="5301603" y="996156"/>
                    <a:ext cx="526811" cy="269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Arial" panose="020B0604020202020204" pitchFamily="34" charset="0"/>
                        <a:cs typeface="Arial" panose="020B0604020202020204" pitchFamily="34" charset="0"/>
                      </a:rPr>
                      <a:t>Male</a:t>
                    </a:r>
                  </a:p>
                </xdr:txBody>
              </xdr:sp>
            </xdr:grpSp>
            <xdr:grpSp>
              <xdr:nvGrpSpPr>
                <xdr:cNvPr id="8" name="Group 7"/>
                <xdr:cNvGrpSpPr/>
              </xdr:nvGrpSpPr>
              <xdr:grpSpPr>
                <a:xfrm>
                  <a:off x="114301" y="432707"/>
                  <a:ext cx="6479176" cy="3618956"/>
                  <a:chOff x="114301" y="432707"/>
                  <a:chExt cx="6479176" cy="3618956"/>
                </a:xfrm>
              </xdr:grpSpPr>
              <xdr:grpSp>
                <xdr:nvGrpSpPr>
                  <xdr:cNvPr id="31" name="Group 30"/>
                  <xdr:cNvGrpSpPr/>
                </xdr:nvGrpSpPr>
                <xdr:grpSpPr>
                  <a:xfrm>
                    <a:off x="114301" y="1968137"/>
                    <a:ext cx="2161902" cy="2083526"/>
                    <a:chOff x="4199059" y="333873"/>
                    <a:chExt cx="2078342" cy="2126830"/>
                  </a:xfrm>
                </xdr:grpSpPr>
                <xdr:sp macro="" textlink="">
                  <xdr:nvSpPr>
                    <xdr:cNvPr id="32" name="Rounded Rectangle 31"/>
                    <xdr:cNvSpPr/>
                  </xdr:nvSpPr>
                  <xdr:spPr>
                    <a:xfrm>
                      <a:off x="4350208" y="333873"/>
                      <a:ext cx="1827508" cy="210477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Entitlement</a:t>
                      </a:r>
                      <a:r>
                        <a:rPr lang="en-GB" sz="1400" b="0">
                          <a:solidFill>
                            <a:srgbClr val="201751"/>
                          </a:solidFill>
                        </a:rPr>
                        <a:t> </a:t>
                      </a:r>
                    </a:p>
                  </xdr:txBody>
                </xdr:sp>
                <xdr:graphicFrame macro="">
                  <xdr:nvGraphicFramePr>
                    <xdr:cNvPr id="33" name="Chart 32"/>
                    <xdr:cNvGraphicFramePr>
                      <a:graphicFrameLocks/>
                    </xdr:cNvGraphicFramePr>
                  </xdr:nvGraphicFramePr>
                  <xdr:xfrm>
                    <a:off x="4199059" y="591418"/>
                    <a:ext cx="2078342" cy="1869285"/>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4" name="TextBox 33"/>
                    <xdr:cNvSpPr txBox="1"/>
                  </xdr:nvSpPr>
                  <xdr:spPr>
                    <a:xfrm>
                      <a:off x="4491213" y="1104856"/>
                      <a:ext cx="843769" cy="540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bg1"/>
                          </a:solidFill>
                          <a:latin typeface="Arial" panose="020B0604020202020204" pitchFamily="34" charset="0"/>
                          <a:cs typeface="Arial" panose="020B0604020202020204" pitchFamily="34" charset="0"/>
                        </a:rPr>
                        <a:t>Not in payment</a:t>
                      </a:r>
                    </a:p>
                  </xdr:txBody>
                </xdr:sp>
                <xdr:sp macro="" textlink="">
                  <xdr:nvSpPr>
                    <xdr:cNvPr id="35" name="TextBox 34"/>
                    <xdr:cNvSpPr txBox="1"/>
                  </xdr:nvSpPr>
                  <xdr:spPr>
                    <a:xfrm>
                      <a:off x="5183865" y="1075166"/>
                      <a:ext cx="810838" cy="501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chemeClr val="bg1"/>
                          </a:solidFill>
                          <a:latin typeface="Arial" panose="020B0604020202020204" pitchFamily="34" charset="0"/>
                          <a:cs typeface="Arial" panose="020B0604020202020204" pitchFamily="34" charset="0"/>
                        </a:rPr>
                        <a:t>In</a:t>
                      </a:r>
                    </a:p>
                    <a:p>
                      <a:pPr algn="ctr"/>
                      <a:r>
                        <a:rPr lang="en-GB" sz="1200" b="1" baseline="0">
                          <a:solidFill>
                            <a:schemeClr val="bg1"/>
                          </a:solidFill>
                          <a:latin typeface="Arial" panose="020B0604020202020204" pitchFamily="34" charset="0"/>
                          <a:cs typeface="Arial" panose="020B0604020202020204" pitchFamily="34" charset="0"/>
                        </a:rPr>
                        <a:t>payment</a:t>
                      </a:r>
                      <a:endParaRPr lang="en-GB" sz="1200" b="1">
                        <a:solidFill>
                          <a:schemeClr val="bg1"/>
                        </a:solidFill>
                        <a:latin typeface="Arial" panose="020B0604020202020204" pitchFamily="34" charset="0"/>
                        <a:cs typeface="Arial" panose="020B0604020202020204" pitchFamily="34" charset="0"/>
                      </a:endParaRPr>
                    </a:p>
                  </xdr:txBody>
                </xdr:sp>
              </xdr:grpSp>
              <xdr:grpSp>
                <xdr:nvGrpSpPr>
                  <xdr:cNvPr id="7" name="Group 6"/>
                  <xdr:cNvGrpSpPr/>
                </xdr:nvGrpSpPr>
                <xdr:grpSpPr>
                  <a:xfrm>
                    <a:off x="228600" y="432707"/>
                    <a:ext cx="6364877" cy="1436370"/>
                    <a:chOff x="228600" y="432707"/>
                    <a:chExt cx="6364877" cy="1436370"/>
                  </a:xfrm>
                </xdr:grpSpPr>
                <xdr:graphicFrame macro="">
                  <xdr:nvGraphicFramePr>
                    <xdr:cNvPr id="5" name="Chart 4"/>
                    <xdr:cNvGraphicFramePr/>
                  </xdr:nvGraphicFramePr>
                  <xdr:xfrm>
                    <a:off x="228600" y="432707"/>
                    <a:ext cx="6189617" cy="141351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43" name="Rounded Rectangle 42"/>
                    <xdr:cNvSpPr/>
                  </xdr:nvSpPr>
                  <xdr:spPr>
                    <a:xfrm>
                      <a:off x="266700" y="516527"/>
                      <a:ext cx="6326777" cy="13525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Carers in payment</a:t>
                      </a:r>
                    </a:p>
                  </xdr:txBody>
                </xdr:sp>
              </xdr:grpSp>
            </xdr:grpSp>
          </xdr:grp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104773</xdr:rowOff>
    </xdr:from>
    <xdr:to>
      <xdr:col>13</xdr:col>
      <xdr:colOff>104774</xdr:colOff>
      <xdr:row>23</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0.42761</cdr:x>
      <cdr:y>0.08679</cdr:y>
    </cdr:from>
    <cdr:to>
      <cdr:x>0.5563</cdr:x>
      <cdr:y>0.27613</cdr:y>
    </cdr:to>
    <cdr:sp macro="" textlink="">
      <cdr:nvSpPr>
        <cdr:cNvPr id="3" name="TextBox 2"/>
        <cdr:cNvSpPr txBox="1"/>
      </cdr:nvSpPr>
      <cdr:spPr>
        <a:xfrm xmlns:a="http://schemas.openxmlformats.org/drawingml/2006/main">
          <a:off x="3038476" y="4191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114300</xdr:rowOff>
    </xdr:from>
    <xdr:to>
      <xdr:col>7</xdr:col>
      <xdr:colOff>198120</xdr:colOff>
      <xdr:row>16</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0.88095</cdr:x>
      <cdr:y>0.07176</cdr:y>
    </cdr:from>
    <cdr:to>
      <cdr:x>1</cdr:x>
      <cdr:y>0.75261</cdr:y>
    </cdr:to>
    <cdr:sp macro="" textlink="">
      <cdr:nvSpPr>
        <cdr:cNvPr id="2" name="TextBox 1"/>
        <cdr:cNvSpPr txBox="1"/>
      </cdr:nvSpPr>
      <cdr:spPr>
        <a:xfrm xmlns:a="http://schemas.openxmlformats.org/drawingml/2006/main">
          <a:off x="5524500" y="245745"/>
          <a:ext cx="701040" cy="2331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161925</xdr:colOff>
      <xdr:row>2</xdr:row>
      <xdr:rowOff>114300</xdr:rowOff>
    </xdr:from>
    <xdr:to>
      <xdr:col>9</xdr:col>
      <xdr:colOff>590550</xdr:colOff>
      <xdr:row>22</xdr:row>
      <xdr:rowOff>104774</xdr:rowOff>
    </xdr:to>
    <xdr:grpSp>
      <xdr:nvGrpSpPr>
        <xdr:cNvPr id="8" name="Group 7"/>
        <xdr:cNvGrpSpPr/>
      </xdr:nvGrpSpPr>
      <xdr:grpSpPr>
        <a:xfrm>
          <a:off x="161925" y="514350"/>
          <a:ext cx="5915025" cy="3800474"/>
          <a:chOff x="161925" y="514350"/>
          <a:chExt cx="5915025" cy="3800474"/>
        </a:xfrm>
      </xdr:grpSpPr>
      <xdr:graphicFrame macro="">
        <xdr:nvGraphicFramePr>
          <xdr:cNvPr id="2" name="Chart 1"/>
          <xdr:cNvGraphicFramePr>
            <a:graphicFrameLocks/>
          </xdr:cNvGraphicFramePr>
        </xdr:nvGraphicFramePr>
        <xdr:xfrm>
          <a:off x="161925" y="533399"/>
          <a:ext cx="5915025" cy="37814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xdr:cNvSpPr txBox="1"/>
        </xdr:nvSpPr>
        <xdr:spPr>
          <a:xfrm>
            <a:off x="1143000" y="514350"/>
            <a:ext cx="2333625" cy="101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solidFill>
                  <a:srgbClr val="E6007E"/>
                </a:solidFill>
                <a:latin typeface="Arial" panose="020B0604020202020204" pitchFamily="34" charset="0"/>
                <a:cs typeface="Arial" panose="020B0604020202020204" pitchFamily="34" charset="0"/>
              </a:rPr>
              <a:t>The number</a:t>
            </a:r>
            <a:r>
              <a:rPr lang="en-GB" sz="1200" baseline="0">
                <a:solidFill>
                  <a:srgbClr val="E6007E"/>
                </a:solidFill>
                <a:latin typeface="Arial" panose="020B0604020202020204" pitchFamily="34" charset="0"/>
                <a:cs typeface="Arial" panose="020B0604020202020204" pitchFamily="34" charset="0"/>
              </a:rPr>
              <a:t> and proportion of carers in the older age bands has increased since the first Carer's Allowance Supplement eligibility date in April 2018.</a:t>
            </a:r>
            <a:endParaRPr lang="en-GB" sz="1200">
              <a:solidFill>
                <a:srgbClr val="E6007E"/>
              </a:solidFill>
              <a:latin typeface="Arial" panose="020B0604020202020204" pitchFamily="34" charset="0"/>
              <a:cs typeface="Arial" panose="020B0604020202020204" pitchFamily="34" charset="0"/>
            </a:endParaRPr>
          </a:p>
        </xdr:txBody>
      </xdr:sp>
      <xdr:cxnSp macro="">
        <xdr:nvCxnSpPr>
          <xdr:cNvPr id="5" name="Straight Arrow Connector 4"/>
          <xdr:cNvCxnSpPr/>
        </xdr:nvCxnSpPr>
        <xdr:spPr>
          <a:xfrm>
            <a:off x="3390900" y="885825"/>
            <a:ext cx="1666875" cy="95250"/>
          </a:xfrm>
          <a:prstGeom prst="straightConnector1">
            <a:avLst/>
          </a:prstGeom>
          <a:ln>
            <a:solidFill>
              <a:srgbClr val="E6007E"/>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16086</xdr:colOff>
      <xdr:row>2</xdr:row>
      <xdr:rowOff>0</xdr:rowOff>
    </xdr:from>
    <xdr:to>
      <xdr:col>7</xdr:col>
      <xdr:colOff>216111</xdr:colOff>
      <xdr:row>39</xdr:row>
      <xdr:rowOff>175260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2</xdr:row>
      <xdr:rowOff>66675</xdr:rowOff>
    </xdr:from>
    <xdr:to>
      <xdr:col>9</xdr:col>
      <xdr:colOff>604310</xdr:colOff>
      <xdr:row>28</xdr:row>
      <xdr:rowOff>125942</xdr:rowOff>
    </xdr:to>
    <xdr:grpSp>
      <xdr:nvGrpSpPr>
        <xdr:cNvPr id="3" name="Group 2"/>
        <xdr:cNvGrpSpPr/>
      </xdr:nvGrpSpPr>
      <xdr:grpSpPr>
        <a:xfrm>
          <a:off x="95250" y="466725"/>
          <a:ext cx="10272185" cy="5012267"/>
          <a:chOff x="95250" y="471488"/>
          <a:chExt cx="10284091" cy="5012267"/>
        </a:xfrm>
      </xdr:grpSpPr>
      <xdr:graphicFrame macro="">
        <xdr:nvGraphicFramePr>
          <xdr:cNvPr id="7" name="Chart 6"/>
          <xdr:cNvGraphicFramePr>
            <a:graphicFrameLocks/>
          </xdr:cNvGraphicFramePr>
        </xdr:nvGraphicFramePr>
        <xdr:xfrm>
          <a:off x="95250" y="471488"/>
          <a:ext cx="10284091" cy="501226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Box 1"/>
          <xdr:cNvSpPr txBox="1"/>
        </xdr:nvSpPr>
        <xdr:spPr>
          <a:xfrm>
            <a:off x="8415338" y="652463"/>
            <a:ext cx="1704975" cy="122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rgbClr val="E6007E"/>
                </a:solidFill>
                <a:latin typeface="Arial" panose="020B0604020202020204" pitchFamily="34" charset="0"/>
                <a:cs typeface="Arial" panose="020B0604020202020204" pitchFamily="34" charset="0"/>
              </a:rPr>
              <a:t>6.7% of carers receiving payment for Apr-20 were either receiving their first payment, or re-starting payments after a break of one or more eligibility dates</a:t>
            </a:r>
          </a:p>
        </xdr:txBody>
      </xdr:sp>
      <xdr:sp macro="" textlink="">
        <xdr:nvSpPr>
          <xdr:cNvPr id="14" name="TextBox 13"/>
          <xdr:cNvSpPr txBox="1"/>
        </xdr:nvSpPr>
        <xdr:spPr>
          <a:xfrm>
            <a:off x="8424863" y="2033588"/>
            <a:ext cx="1704975"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rgbClr val="251B5B"/>
                </a:solidFill>
                <a:latin typeface="Arial" panose="020B0604020202020204" pitchFamily="34" charset="0"/>
                <a:cs typeface="Arial" panose="020B0604020202020204" pitchFamily="34" charset="0"/>
              </a:rPr>
              <a:t>The remaining 93.3% of carers</a:t>
            </a:r>
            <a:r>
              <a:rPr lang="en-GB" sz="1100" baseline="0">
                <a:solidFill>
                  <a:srgbClr val="251B5B"/>
                </a:solidFill>
                <a:latin typeface="Arial" panose="020B0604020202020204" pitchFamily="34" charset="0"/>
                <a:cs typeface="Arial" panose="020B0604020202020204" pitchFamily="34" charset="0"/>
              </a:rPr>
              <a:t> had received a payment for Oct-19, and continued to receive a payment for Apr-20.</a:t>
            </a:r>
            <a:endParaRPr lang="en-GB" sz="1100">
              <a:solidFill>
                <a:srgbClr val="251B5B"/>
              </a:solidFill>
              <a:latin typeface="Arial" panose="020B0604020202020204" pitchFamily="34" charset="0"/>
              <a:cs typeface="Arial" panose="020B0604020202020204" pitchFamily="34" charset="0"/>
            </a:endParaRPr>
          </a:p>
        </xdr:txBody>
      </xdr:sp>
      <xdr:sp macro="" textlink="">
        <xdr:nvSpPr>
          <xdr:cNvPr id="15" name="TextBox 14"/>
          <xdr:cNvSpPr txBox="1"/>
        </xdr:nvSpPr>
        <xdr:spPr>
          <a:xfrm>
            <a:off x="8424863" y="3357563"/>
            <a:ext cx="1704975" cy="10656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bg1">
                    <a:lumMod val="50000"/>
                  </a:schemeClr>
                </a:solidFill>
                <a:latin typeface="Arial" panose="020B0604020202020204" pitchFamily="34" charset="0"/>
                <a:cs typeface="Arial" panose="020B0604020202020204" pitchFamily="34" charset="0"/>
              </a:rPr>
              <a:t>7,215 carers received a payment for Oct-19 but did</a:t>
            </a:r>
            <a:r>
              <a:rPr lang="en-GB" sz="1100" baseline="0">
                <a:solidFill>
                  <a:schemeClr val="bg1">
                    <a:lumMod val="50000"/>
                  </a:schemeClr>
                </a:solidFill>
                <a:latin typeface="Arial" panose="020B0604020202020204" pitchFamily="34" charset="0"/>
                <a:cs typeface="Arial" panose="020B0604020202020204" pitchFamily="34" charset="0"/>
              </a:rPr>
              <a:t> not receive a payment for Apr-20. This is 8.8% of carers from Oct-19.</a:t>
            </a:r>
            <a:endParaRPr lang="en-GB" sz="1100">
              <a:solidFill>
                <a:schemeClr val="bg1">
                  <a:lumMod val="50000"/>
                </a:schemeClr>
              </a:solidFill>
              <a:latin typeface="Arial" panose="020B0604020202020204" pitchFamily="34" charset="0"/>
              <a:cs typeface="Arial" panose="020B0604020202020204" pitchFamily="34" charset="0"/>
            </a:endParaRPr>
          </a:p>
        </xdr:txBody>
      </xdr:sp>
      <xdr:cxnSp macro="">
        <xdr:nvCxnSpPr>
          <xdr:cNvPr id="4" name="Straight Arrow Connector 3"/>
          <xdr:cNvCxnSpPr/>
        </xdr:nvCxnSpPr>
        <xdr:spPr>
          <a:xfrm flipH="1">
            <a:off x="8281988" y="976313"/>
            <a:ext cx="152400" cy="123825"/>
          </a:xfrm>
          <a:prstGeom prst="straightConnector1">
            <a:avLst/>
          </a:prstGeom>
          <a:ln>
            <a:solidFill>
              <a:srgbClr val="E6007E"/>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Straight Arrow Connector 5"/>
          <xdr:cNvCxnSpPr/>
        </xdr:nvCxnSpPr>
        <xdr:spPr>
          <a:xfrm flipH="1">
            <a:off x="8291513" y="2376488"/>
            <a:ext cx="171450" cy="104775"/>
          </a:xfrm>
          <a:prstGeom prst="straightConnector1">
            <a:avLst/>
          </a:prstGeom>
          <a:ln>
            <a:solidFill>
              <a:srgbClr val="251B5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Straight Arrow Connector 15"/>
          <xdr:cNvCxnSpPr/>
        </xdr:nvCxnSpPr>
        <xdr:spPr>
          <a:xfrm flipH="1">
            <a:off x="8034338" y="3852863"/>
            <a:ext cx="400050" cy="295275"/>
          </a:xfrm>
          <a:prstGeom prst="straightConnector1">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dwp-statistical-summary-policies-and-statements" TargetMode="Externa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collections/dwp-statistical-summaries"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32"/>
  <sheetViews>
    <sheetView tabSelected="1" topLeftCell="A4" workbookViewId="0"/>
  </sheetViews>
  <sheetFormatPr defaultColWidth="8.81640625" defaultRowHeight="14.5" x14ac:dyDescent="0.35"/>
  <cols>
    <col min="1" max="16384" width="8.81640625" style="7"/>
  </cols>
  <sheetData>
    <row r="1" spans="1:16384" ht="18" x14ac:dyDescent="0.35">
      <c r="A1" s="6" t="s">
        <v>122</v>
      </c>
    </row>
    <row r="2" spans="1:16384" ht="18" x14ac:dyDescent="0.4">
      <c r="A2" s="8" t="s">
        <v>62</v>
      </c>
    </row>
    <row r="3" spans="1:16384" ht="18" x14ac:dyDescent="0.4">
      <c r="A3" s="8"/>
    </row>
    <row r="4" spans="1:16384" ht="14.5" customHeight="1" x14ac:dyDescent="0.35">
      <c r="A4" s="10" t="s">
        <v>92</v>
      </c>
    </row>
    <row r="5" spans="1:16384" ht="14.5" customHeight="1" x14ac:dyDescent="0.35">
      <c r="A5" s="47" t="s">
        <v>91</v>
      </c>
    </row>
    <row r="6" spans="1:16384" ht="14.5" customHeight="1" x14ac:dyDescent="0.55000000000000004">
      <c r="A6" s="9" t="s">
        <v>123</v>
      </c>
      <c r="L6" s="52"/>
    </row>
    <row r="7" spans="1:16384" ht="14.5" customHeight="1" x14ac:dyDescent="0.55000000000000004">
      <c r="A7" s="9" t="s">
        <v>124</v>
      </c>
      <c r="L7" s="52"/>
    </row>
    <row r="8" spans="1:16384" ht="14.5" customHeight="1" x14ac:dyDescent="0.35">
      <c r="A8" s="9" t="s">
        <v>125</v>
      </c>
      <c r="B8" s="9"/>
      <c r="C8" s="9"/>
      <c r="D8" s="9"/>
      <c r="E8" s="9"/>
      <c r="F8" s="9"/>
      <c r="G8" s="9"/>
      <c r="H8" s="9"/>
      <c r="I8" s="9"/>
      <c r="J8" s="9"/>
      <c r="K8" s="9"/>
      <c r="L8" s="153"/>
      <c r="M8" s="153"/>
      <c r="N8" s="153"/>
      <c r="O8" s="153"/>
      <c r="P8" s="153"/>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c r="XFD8" s="9"/>
    </row>
    <row r="9" spans="1:16384" ht="14.5" customHeight="1" x14ac:dyDescent="0.35">
      <c r="A9" s="9" t="s">
        <v>126</v>
      </c>
      <c r="B9" s="9"/>
      <c r="C9" s="9"/>
      <c r="D9" s="9"/>
      <c r="E9" s="9"/>
      <c r="F9" s="9"/>
      <c r="G9" s="9"/>
      <c r="H9" s="9"/>
      <c r="I9" s="9"/>
      <c r="J9" s="9"/>
      <c r="K9" s="9"/>
      <c r="L9" s="153"/>
      <c r="M9" s="153"/>
      <c r="N9" s="153"/>
      <c r="O9" s="153"/>
      <c r="P9" s="153"/>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c r="XFD9" s="9"/>
    </row>
    <row r="10" spans="1:16384" ht="14.5" customHeight="1" x14ac:dyDescent="0.35">
      <c r="A10" s="9" t="s">
        <v>127</v>
      </c>
      <c r="B10" s="9"/>
      <c r="C10" s="9"/>
      <c r="D10" s="9"/>
      <c r="E10" s="9"/>
      <c r="F10" s="9"/>
      <c r="G10" s="9"/>
      <c r="H10" s="9"/>
      <c r="I10" s="9"/>
      <c r="J10" s="9"/>
      <c r="K10" s="9"/>
      <c r="L10" s="153"/>
      <c r="M10" s="153"/>
      <c r="N10" s="153"/>
      <c r="O10" s="153"/>
      <c r="P10" s="153"/>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c r="XFD10" s="9"/>
    </row>
    <row r="11" spans="1:16384" ht="14.5" customHeight="1" x14ac:dyDescent="0.35">
      <c r="A11" s="9" t="s">
        <v>128</v>
      </c>
      <c r="B11" s="9"/>
      <c r="C11" s="9"/>
      <c r="D11" s="9"/>
      <c r="E11" s="9"/>
      <c r="F11" s="9"/>
      <c r="G11" s="9"/>
      <c r="H11" s="9"/>
      <c r="I11" s="9"/>
      <c r="J11" s="9"/>
      <c r="K11" s="9"/>
      <c r="L11" s="153"/>
      <c r="M11" s="153"/>
      <c r="N11" s="153"/>
      <c r="O11" s="153"/>
      <c r="P11" s="153"/>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c r="XFD11" s="9"/>
    </row>
    <row r="12" spans="1:16384" ht="14.5" customHeight="1" x14ac:dyDescent="0.35">
      <c r="A12" s="9" t="s">
        <v>129</v>
      </c>
      <c r="B12" s="9"/>
      <c r="C12" s="9"/>
      <c r="D12" s="9"/>
      <c r="E12" s="9"/>
      <c r="F12" s="9"/>
      <c r="G12" s="9"/>
      <c r="H12" s="9"/>
      <c r="I12" s="9"/>
      <c r="J12" s="9"/>
      <c r="K12" s="9"/>
      <c r="L12" s="153"/>
      <c r="M12" s="153"/>
      <c r="N12" s="153"/>
      <c r="O12" s="153"/>
      <c r="P12" s="153"/>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c r="XFD12" s="9"/>
    </row>
    <row r="13" spans="1:16384" ht="14.5" customHeight="1" x14ac:dyDescent="0.35">
      <c r="A13" s="9" t="s">
        <v>130</v>
      </c>
      <c r="B13" s="9"/>
      <c r="C13" s="9"/>
      <c r="D13" s="9"/>
      <c r="E13" s="9"/>
      <c r="F13" s="9"/>
      <c r="G13" s="9"/>
      <c r="H13" s="9"/>
      <c r="I13" s="9"/>
      <c r="J13" s="9"/>
      <c r="K13" s="9"/>
      <c r="L13" s="153"/>
      <c r="M13" s="153"/>
      <c r="N13" s="153"/>
      <c r="O13" s="153"/>
      <c r="P13" s="153"/>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c r="XFD13" s="9"/>
    </row>
    <row r="14" spans="1:16384" ht="14.5" customHeight="1" x14ac:dyDescent="0.35">
      <c r="A14" s="5"/>
      <c r="L14" s="153"/>
      <c r="M14" s="153"/>
      <c r="N14" s="153"/>
      <c r="O14" s="153"/>
      <c r="P14" s="153"/>
    </row>
    <row r="15" spans="1:16384" ht="14.5" customHeight="1" x14ac:dyDescent="0.35">
      <c r="A15" s="10" t="s">
        <v>63</v>
      </c>
    </row>
    <row r="16" spans="1:16384" ht="14.5" customHeight="1" x14ac:dyDescent="0.35">
      <c r="A16" s="47" t="s">
        <v>90</v>
      </c>
    </row>
    <row r="17" spans="1:1" ht="14.5" customHeight="1" x14ac:dyDescent="0.35">
      <c r="A17" s="9" t="s">
        <v>80</v>
      </c>
    </row>
    <row r="18" spans="1:1" ht="14.5" customHeight="1" x14ac:dyDescent="0.35">
      <c r="A18" s="9" t="s">
        <v>88</v>
      </c>
    </row>
    <row r="19" spans="1:1" ht="14.5" customHeight="1" x14ac:dyDescent="0.35">
      <c r="A19" s="9" t="s">
        <v>89</v>
      </c>
    </row>
    <row r="20" spans="1:1" ht="14.5" customHeight="1" x14ac:dyDescent="0.35">
      <c r="A20" s="9"/>
    </row>
    <row r="21" spans="1:1" ht="14.5" customHeight="1" x14ac:dyDescent="0.35">
      <c r="A21" s="47" t="s">
        <v>93</v>
      </c>
    </row>
    <row r="22" spans="1:1" ht="14.5" customHeight="1" x14ac:dyDescent="0.35">
      <c r="A22" s="9" t="s">
        <v>109</v>
      </c>
    </row>
    <row r="23" spans="1:1" ht="14.5" customHeight="1" x14ac:dyDescent="0.35">
      <c r="A23" s="9" t="s">
        <v>149</v>
      </c>
    </row>
    <row r="24" spans="1:1" ht="14.5" customHeight="1" x14ac:dyDescent="0.35">
      <c r="A24" s="5"/>
    </row>
    <row r="25" spans="1:1" ht="14.5" customHeight="1" x14ac:dyDescent="0.35">
      <c r="A25" s="10" t="s">
        <v>64</v>
      </c>
    </row>
    <row r="26" spans="1:1" ht="14.5" customHeight="1" x14ac:dyDescent="0.35">
      <c r="A26" s="9" t="s">
        <v>133</v>
      </c>
    </row>
    <row r="27" spans="1:1" ht="14.5" customHeight="1" x14ac:dyDescent="0.35">
      <c r="A27" s="9" t="s">
        <v>134</v>
      </c>
    </row>
    <row r="28" spans="1:1" ht="14.5" customHeight="1" x14ac:dyDescent="0.35">
      <c r="A28" s="9" t="s">
        <v>135</v>
      </c>
    </row>
    <row r="29" spans="1:1" ht="14.5" customHeight="1" x14ac:dyDescent="0.35">
      <c r="A29" s="9" t="s">
        <v>136</v>
      </c>
    </row>
    <row r="30" spans="1:1" ht="14.5" customHeight="1" x14ac:dyDescent="0.35">
      <c r="A30" s="9" t="s">
        <v>148</v>
      </c>
    </row>
    <row r="31" spans="1:1" ht="14.5" customHeight="1" x14ac:dyDescent="0.35"/>
    <row r="32" spans="1:1" ht="14.5" customHeight="1" x14ac:dyDescent="0.35"/>
  </sheetData>
  <mergeCells count="1">
    <mergeCell ref="L8:P14"/>
  </mergeCells>
  <hyperlinks>
    <hyperlink ref="A17" location="'T1- CAS Payments by Gender'!A1" display="Table 1: Carer’s Allowance Supplement payments - by gender (number, percentage and expenditure)"/>
    <hyperlink ref="A26" location="'Chart 1'!A1" display="Chart 1: Carer’s Allowance Supplement payments by eligibility date - April 2018 to April 2020"/>
    <hyperlink ref="A27" location="'Chart 2'!A1" display="Chart 2: Percentage of Carer’s Allowance Supplement payments by age band –  April 2020 eligibility date"/>
    <hyperlink ref="A6" location="'Summary Carer''s Allowance'!A1" display="Summary Panel: Carer’s Allowance claimants to November 2019"/>
    <hyperlink ref="A8" location="'Summary Carer''s Allowance'!A55" display="Table S2 Carer's Allowance claimants receiving benefit by gender - at August 2019"/>
    <hyperlink ref="A9" location="'Summary Carer''s Allowance'!A62" display="Table S3 Carer's Allowance claimants receiving benefit by Age band - at August 2019"/>
    <hyperlink ref="A10" location="'Summary Carer''s Allowance'!A78" display="Table S4 Carer's Allowance claimants receiving benefit by Duration of Claim - at August 2019"/>
    <hyperlink ref="A11" location="'Summary Carer''s Allowance'!A89" display="Table S5 Carer's Allowance claimants by Entitlement - at August 2019"/>
    <hyperlink ref="A12" location="'Summary Carer''s Allowance'!A96" display="Table S6 Carer's Allowance claimants receiving benefit - Age band by Duration of Claim - at August 2019"/>
    <hyperlink ref="A13" location="'Summary Carer''s Allowance'!A111" display="Table S7 Carer's Allowance claimants - Age band by Entitlement - at August 2019"/>
    <hyperlink ref="A22" location="'T4- Carers by Gender and LA'!A1" display="Table 4: Number of Carers in receipt of Carer’s Allowance Supplement payments - by gender and local authority"/>
    <hyperlink ref="A18" location="'T2- CAS Payments by Ageband'!A1" display="Table 2: Carer's Allowance Supplement payments - by ageband (number, percentage and expenditure)"/>
    <hyperlink ref="A19" location="'T3- CAS Payments by LA'!A1" display="Table 3: Carer's Allowance Supplement payments - by Local Authority (number, percentage and expenditure)"/>
    <hyperlink ref="A7" location="'Summary Carer''s Allowance'!A49" display="Table S1 Carer's Allowance claimants - August 2018 to August 2019"/>
    <hyperlink ref="A29" location="'Chart 4'!A1" display="Chart 4: Percentage of Carer’s Allowance Supplement payments by local authority – April 2020 eligibility date"/>
    <hyperlink ref="A30" location="'Chart 5'!A1" display="Chart 5: Carers by eligibility date"/>
    <hyperlink ref="A23" location="'T5 - Carers by eligibility date'!A1" display="Table 5: Carers by eligibility date"/>
    <hyperlink ref="A28" location="'Chart 3'!A1" display="Chart 3: Carer’s Allowance Supplement payments by age band –  April 2018 compared to April 20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2"/>
  <sheetViews>
    <sheetView workbookViewId="0"/>
  </sheetViews>
  <sheetFormatPr defaultColWidth="9.1796875" defaultRowHeight="14.5" x14ac:dyDescent="0.35"/>
  <cols>
    <col min="1" max="16384" width="9.1796875" style="7"/>
  </cols>
  <sheetData>
    <row r="1" spans="1:1" ht="15.5" x14ac:dyDescent="0.35">
      <c r="A1" s="11" t="s">
        <v>65</v>
      </c>
    </row>
    <row r="2" spans="1:1" ht="15.5" x14ac:dyDescent="0.35">
      <c r="A2" s="10" t="s">
        <v>135</v>
      </c>
    </row>
  </sheetData>
  <hyperlinks>
    <hyperlink ref="A1" location="Contents!A1" display="Return to contents"/>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76"/>
  <sheetViews>
    <sheetView workbookViewId="0"/>
  </sheetViews>
  <sheetFormatPr defaultColWidth="8.81640625" defaultRowHeight="14.5" x14ac:dyDescent="0.35"/>
  <cols>
    <col min="1" max="1" width="20" style="7" bestFit="1" customWidth="1"/>
    <col min="2" max="2" width="12.453125" style="7" customWidth="1"/>
    <col min="3" max="3" width="14.81640625" style="7" customWidth="1"/>
    <col min="4" max="4" width="8.81640625" style="7"/>
    <col min="5" max="5" width="13.453125" style="7" customWidth="1"/>
    <col min="6" max="6" width="12.453125" style="7" customWidth="1"/>
    <col min="7" max="7" width="7.81640625" style="7" customWidth="1"/>
    <col min="8" max="8" width="17.453125" style="7" customWidth="1"/>
    <col min="9" max="9" width="22.453125" style="7" customWidth="1"/>
    <col min="10" max="10" width="17.54296875" style="7" customWidth="1"/>
    <col min="11" max="11" width="18.54296875" style="7" customWidth="1"/>
    <col min="12" max="12" width="5.1796875" style="7" customWidth="1"/>
    <col min="13" max="13" width="15.453125" style="7" bestFit="1" customWidth="1"/>
    <col min="14" max="14" width="15.1796875" style="7" bestFit="1" customWidth="1"/>
    <col min="15" max="15" width="4.453125" style="7" customWidth="1"/>
    <col min="16" max="16" width="14.81640625" style="7" customWidth="1"/>
    <col min="17" max="17" width="18.54296875" style="7" customWidth="1"/>
    <col min="18" max="18" width="15.54296875" style="7" customWidth="1"/>
    <col min="19" max="20" width="13.54296875" style="7" bestFit="1" customWidth="1"/>
    <col min="21" max="21" width="5.54296875" style="7" bestFit="1" customWidth="1"/>
    <col min="22" max="22" width="13" style="7" customWidth="1"/>
    <col min="23" max="23" width="14.453125" style="7" customWidth="1"/>
    <col min="24" max="24" width="13.453125" style="7" customWidth="1"/>
    <col min="25" max="16384" width="8.81640625" style="7"/>
  </cols>
  <sheetData>
    <row r="1" spans="1:24" ht="15.5" x14ac:dyDescent="0.35">
      <c r="A1" s="11" t="s">
        <v>65</v>
      </c>
      <c r="H1" s="45"/>
    </row>
    <row r="2" spans="1:24" ht="15.5" x14ac:dyDescent="0.35">
      <c r="A2" s="10" t="s">
        <v>136</v>
      </c>
    </row>
    <row r="4" spans="1:24" x14ac:dyDescent="0.35">
      <c r="T4" s="28"/>
      <c r="U4" s="28"/>
      <c r="V4" s="29"/>
      <c r="W4" s="29"/>
      <c r="X4" s="29"/>
    </row>
    <row r="5" spans="1:24" x14ac:dyDescent="0.35">
      <c r="C5" s="38"/>
      <c r="D5" s="38"/>
      <c r="T5" s="28"/>
      <c r="U5" s="28"/>
      <c r="V5" s="29"/>
      <c r="W5" s="29"/>
      <c r="X5" s="29"/>
    </row>
    <row r="6" spans="1:24" x14ac:dyDescent="0.35">
      <c r="C6" s="33"/>
      <c r="D6" s="32"/>
      <c r="T6" s="28"/>
      <c r="U6" s="28"/>
      <c r="V6" s="29"/>
      <c r="W6" s="29"/>
      <c r="X6" s="29"/>
    </row>
    <row r="7" spans="1:24" x14ac:dyDescent="0.35">
      <c r="C7" s="33"/>
      <c r="D7" s="32"/>
      <c r="T7" s="28"/>
      <c r="U7" s="28"/>
      <c r="V7" s="29"/>
      <c r="W7" s="29"/>
      <c r="X7" s="29"/>
    </row>
    <row r="8" spans="1:24" x14ac:dyDescent="0.35">
      <c r="C8" s="33"/>
      <c r="D8" s="32"/>
      <c r="T8" s="28"/>
      <c r="U8" s="28"/>
      <c r="V8" s="29"/>
      <c r="W8" s="29"/>
      <c r="X8" s="29"/>
    </row>
    <row r="9" spans="1:24" x14ac:dyDescent="0.35">
      <c r="C9" s="33"/>
      <c r="D9" s="32"/>
      <c r="T9" s="28"/>
      <c r="U9" s="28"/>
      <c r="V9" s="29"/>
      <c r="W9" s="29"/>
      <c r="X9" s="29"/>
    </row>
    <row r="10" spans="1:24" x14ac:dyDescent="0.35">
      <c r="C10" s="33"/>
      <c r="D10" s="32"/>
      <c r="T10" s="28"/>
      <c r="U10" s="28"/>
      <c r="V10" s="29"/>
      <c r="W10" s="29"/>
      <c r="X10" s="29"/>
    </row>
    <row r="11" spans="1:24" x14ac:dyDescent="0.35">
      <c r="C11" s="33"/>
      <c r="D11" s="32"/>
      <c r="T11" s="28"/>
      <c r="U11" s="28"/>
      <c r="V11" s="29"/>
      <c r="W11" s="29"/>
      <c r="X11" s="29"/>
    </row>
    <row r="12" spans="1:24" x14ac:dyDescent="0.35">
      <c r="C12" s="33"/>
      <c r="D12" s="32"/>
      <c r="T12" s="28"/>
      <c r="U12" s="28"/>
      <c r="V12" s="29"/>
      <c r="W12" s="29"/>
      <c r="X12" s="29"/>
    </row>
    <row r="13" spans="1:24" x14ac:dyDescent="0.35">
      <c r="C13" s="33"/>
      <c r="D13" s="32"/>
      <c r="T13" s="28"/>
      <c r="U13" s="28"/>
      <c r="V13" s="29"/>
      <c r="W13" s="29"/>
      <c r="X13" s="29"/>
    </row>
    <row r="14" spans="1:24" x14ac:dyDescent="0.35">
      <c r="C14" s="33"/>
      <c r="D14" s="32"/>
      <c r="T14" s="28"/>
      <c r="U14" s="28"/>
      <c r="V14" s="29"/>
      <c r="W14" s="29"/>
      <c r="X14" s="29"/>
    </row>
    <row r="15" spans="1:24" x14ac:dyDescent="0.35">
      <c r="C15" s="33"/>
      <c r="D15" s="32"/>
      <c r="T15" s="28"/>
      <c r="U15" s="28"/>
      <c r="V15" s="29"/>
      <c r="W15" s="29"/>
      <c r="X15" s="29"/>
    </row>
    <row r="16" spans="1:24" x14ac:dyDescent="0.35">
      <c r="C16" s="33"/>
      <c r="D16" s="32"/>
      <c r="T16" s="28"/>
      <c r="U16" s="28"/>
      <c r="V16" s="29"/>
      <c r="W16" s="29"/>
      <c r="X16" s="29"/>
    </row>
    <row r="17" spans="3:24" x14ac:dyDescent="0.35">
      <c r="C17" s="33"/>
      <c r="D17" s="32"/>
      <c r="T17" s="28"/>
      <c r="U17" s="28"/>
      <c r="V17" s="29"/>
      <c r="W17" s="29"/>
      <c r="X17" s="29"/>
    </row>
    <row r="18" spans="3:24" x14ac:dyDescent="0.35">
      <c r="C18" s="33"/>
      <c r="D18" s="32"/>
      <c r="T18" s="28"/>
      <c r="U18" s="28"/>
      <c r="V18" s="29"/>
      <c r="W18" s="29"/>
      <c r="X18" s="29"/>
    </row>
    <row r="19" spans="3:24" x14ac:dyDescent="0.35">
      <c r="C19" s="33"/>
      <c r="D19" s="32"/>
      <c r="T19" s="28"/>
      <c r="U19" s="28"/>
      <c r="V19" s="29"/>
      <c r="W19" s="29"/>
      <c r="X19" s="29"/>
    </row>
    <row r="20" spans="3:24" x14ac:dyDescent="0.35">
      <c r="C20" s="33"/>
      <c r="D20" s="32"/>
      <c r="T20" s="28"/>
      <c r="U20" s="28"/>
      <c r="V20" s="29"/>
      <c r="W20" s="29"/>
      <c r="X20" s="29"/>
    </row>
    <row r="21" spans="3:24" x14ac:dyDescent="0.35">
      <c r="C21" s="33"/>
      <c r="D21" s="32"/>
      <c r="T21" s="28"/>
      <c r="U21" s="28"/>
      <c r="V21" s="29"/>
      <c r="W21" s="29"/>
      <c r="X21" s="29"/>
    </row>
    <row r="22" spans="3:24" x14ac:dyDescent="0.35">
      <c r="C22" s="33"/>
      <c r="D22" s="32"/>
      <c r="T22" s="28"/>
      <c r="U22" s="28"/>
      <c r="V22" s="29"/>
      <c r="W22" s="29"/>
      <c r="X22" s="29"/>
    </row>
    <row r="23" spans="3:24" x14ac:dyDescent="0.35">
      <c r="C23" s="33"/>
      <c r="D23" s="32"/>
      <c r="T23" s="28"/>
      <c r="U23" s="28"/>
      <c r="V23" s="29"/>
      <c r="W23" s="29"/>
      <c r="X23" s="29"/>
    </row>
    <row r="24" spans="3:24" x14ac:dyDescent="0.35">
      <c r="C24" s="33"/>
      <c r="D24" s="32"/>
      <c r="T24" s="28"/>
      <c r="U24" s="28"/>
      <c r="V24" s="29"/>
      <c r="W24" s="29"/>
      <c r="X24" s="29"/>
    </row>
    <row r="25" spans="3:24" x14ac:dyDescent="0.35">
      <c r="C25" s="33"/>
      <c r="D25" s="32"/>
      <c r="T25" s="28"/>
      <c r="U25" s="28"/>
      <c r="V25" s="29"/>
      <c r="W25" s="29"/>
      <c r="X25" s="29"/>
    </row>
    <row r="26" spans="3:24" x14ac:dyDescent="0.35">
      <c r="C26" s="33"/>
      <c r="D26" s="32"/>
      <c r="T26" s="28"/>
      <c r="U26" s="28"/>
      <c r="V26" s="29"/>
      <c r="W26" s="29"/>
      <c r="X26" s="29"/>
    </row>
    <row r="27" spans="3:24" x14ac:dyDescent="0.35">
      <c r="C27" s="33"/>
      <c r="D27" s="32"/>
      <c r="T27" s="28"/>
      <c r="U27" s="28"/>
      <c r="V27" s="29"/>
      <c r="W27" s="29"/>
      <c r="X27" s="29"/>
    </row>
    <row r="28" spans="3:24" x14ac:dyDescent="0.35">
      <c r="C28" s="33"/>
      <c r="D28" s="32"/>
      <c r="T28" s="28"/>
      <c r="U28" s="28"/>
      <c r="V28" s="29"/>
      <c r="W28" s="29"/>
      <c r="X28" s="29"/>
    </row>
    <row r="29" spans="3:24" x14ac:dyDescent="0.35">
      <c r="C29" s="33"/>
      <c r="D29" s="32"/>
      <c r="T29" s="28"/>
      <c r="U29" s="28"/>
      <c r="V29" s="29"/>
      <c r="W29" s="29"/>
      <c r="X29" s="29"/>
    </row>
    <row r="30" spans="3:24" x14ac:dyDescent="0.35">
      <c r="C30" s="33"/>
      <c r="D30" s="32"/>
      <c r="T30" s="28"/>
      <c r="U30" s="28"/>
      <c r="V30" s="29"/>
      <c r="W30" s="29"/>
      <c r="X30" s="29"/>
    </row>
    <row r="31" spans="3:24" x14ac:dyDescent="0.35">
      <c r="C31" s="33"/>
      <c r="D31" s="32"/>
      <c r="T31" s="28"/>
      <c r="U31" s="28"/>
      <c r="V31" s="29"/>
      <c r="W31" s="29"/>
      <c r="X31" s="29"/>
    </row>
    <row r="32" spans="3:24" x14ac:dyDescent="0.35">
      <c r="C32" s="33"/>
      <c r="D32" s="32"/>
      <c r="T32" s="28"/>
      <c r="U32" s="28"/>
      <c r="V32" s="29"/>
      <c r="W32" s="29"/>
      <c r="X32" s="29"/>
    </row>
    <row r="33" spans="1:24" x14ac:dyDescent="0.35">
      <c r="C33" s="33"/>
      <c r="D33" s="32"/>
      <c r="T33" s="28"/>
      <c r="U33" s="28"/>
      <c r="V33" s="29"/>
      <c r="W33" s="29"/>
      <c r="X33" s="29"/>
    </row>
    <row r="34" spans="1:24" x14ac:dyDescent="0.35">
      <c r="C34" s="33"/>
      <c r="D34" s="32"/>
      <c r="T34" s="28"/>
      <c r="U34" s="28"/>
      <c r="V34" s="29"/>
      <c r="W34" s="29"/>
      <c r="X34" s="29"/>
    </row>
    <row r="35" spans="1:24" x14ac:dyDescent="0.35">
      <c r="C35" s="33"/>
      <c r="D35" s="32"/>
      <c r="T35" s="28"/>
      <c r="U35" s="28"/>
      <c r="V35" s="29"/>
      <c r="W35" s="29"/>
      <c r="X35" s="29"/>
    </row>
    <row r="36" spans="1:24" x14ac:dyDescent="0.35">
      <c r="C36" s="33"/>
      <c r="D36" s="32"/>
      <c r="T36" s="28"/>
      <c r="U36" s="28"/>
      <c r="V36" s="29"/>
      <c r="W36" s="29"/>
      <c r="X36" s="29"/>
    </row>
    <row r="37" spans="1:24" x14ac:dyDescent="0.35">
      <c r="C37" s="33"/>
      <c r="D37" s="32"/>
      <c r="T37" s="28"/>
      <c r="U37" s="28"/>
      <c r="V37" s="29"/>
      <c r="W37" s="29"/>
      <c r="X37" s="29"/>
    </row>
    <row r="38" spans="1:24" x14ac:dyDescent="0.35">
      <c r="A38" s="33"/>
      <c r="B38" s="34"/>
      <c r="C38" s="33"/>
      <c r="D38" s="32"/>
    </row>
    <row r="39" spans="1:24" x14ac:dyDescent="0.35">
      <c r="A39" s="33"/>
      <c r="B39" s="34"/>
      <c r="C39" s="33"/>
      <c r="D39" s="32"/>
    </row>
    <row r="40" spans="1:24" x14ac:dyDescent="0.35">
      <c r="B40" s="33"/>
      <c r="C40" s="33"/>
      <c r="D40" s="33"/>
    </row>
    <row r="41" spans="1:24" x14ac:dyDescent="0.35">
      <c r="F41" s="29"/>
      <c r="G41" s="29"/>
      <c r="H41" s="29"/>
      <c r="I41" s="29"/>
      <c r="J41" s="29"/>
      <c r="K41" s="29"/>
    </row>
    <row r="42" spans="1:24" ht="61.5" customHeight="1" x14ac:dyDescent="0.35">
      <c r="A42" s="37" t="s">
        <v>66</v>
      </c>
      <c r="B42" s="18" t="s">
        <v>119</v>
      </c>
      <c r="C42" s="18" t="s">
        <v>120</v>
      </c>
    </row>
    <row r="43" spans="1:24" x14ac:dyDescent="0.35">
      <c r="A43" s="37" t="s">
        <v>79</v>
      </c>
      <c r="B43" s="18">
        <v>80185</v>
      </c>
      <c r="C43" s="20">
        <v>1</v>
      </c>
      <c r="K43" s="28"/>
    </row>
    <row r="44" spans="1:24" x14ac:dyDescent="0.35">
      <c r="A44" s="15" t="s">
        <v>27</v>
      </c>
      <c r="B44" s="14">
        <v>12890</v>
      </c>
      <c r="C44" s="21">
        <v>0.161</v>
      </c>
      <c r="K44" s="28"/>
    </row>
    <row r="45" spans="1:24" x14ac:dyDescent="0.35">
      <c r="A45" s="15" t="s">
        <v>34</v>
      </c>
      <c r="B45" s="14">
        <v>6870</v>
      </c>
      <c r="C45" s="21">
        <v>8.6000000000000007E-2</v>
      </c>
      <c r="K45" s="28"/>
    </row>
    <row r="46" spans="1:24" x14ac:dyDescent="0.35">
      <c r="A46" s="15" t="s">
        <v>26</v>
      </c>
      <c r="B46" s="14">
        <v>6115</v>
      </c>
      <c r="C46" s="21">
        <v>7.5999999999999998E-2</v>
      </c>
      <c r="K46" s="28"/>
    </row>
    <row r="47" spans="1:24" x14ac:dyDescent="0.35">
      <c r="A47" s="15" t="s">
        <v>40</v>
      </c>
      <c r="B47" s="14">
        <v>5715</v>
      </c>
      <c r="C47" s="21">
        <v>7.1000000000000008E-2</v>
      </c>
      <c r="K47" s="28"/>
    </row>
    <row r="48" spans="1:24" x14ac:dyDescent="0.35">
      <c r="A48" s="15" t="s">
        <v>18</v>
      </c>
      <c r="B48" s="14">
        <v>4565</v>
      </c>
      <c r="C48" s="21">
        <v>5.7000000000000002E-2</v>
      </c>
      <c r="K48" s="28"/>
    </row>
    <row r="49" spans="1:11" x14ac:dyDescent="0.35">
      <c r="A49" s="15" t="s">
        <v>43</v>
      </c>
      <c r="B49" s="14">
        <v>2915</v>
      </c>
      <c r="C49" s="21">
        <v>3.6000000000000004E-2</v>
      </c>
      <c r="K49" s="28"/>
    </row>
    <row r="50" spans="1:11" x14ac:dyDescent="0.35">
      <c r="A50" s="15" t="s">
        <v>28</v>
      </c>
      <c r="B50" s="14">
        <v>2850</v>
      </c>
      <c r="C50" s="21">
        <v>3.6000000000000004E-2</v>
      </c>
      <c r="K50" s="28"/>
    </row>
    <row r="51" spans="1:11" x14ac:dyDescent="0.35">
      <c r="A51" s="15" t="s">
        <v>33</v>
      </c>
      <c r="B51" s="14">
        <v>2770</v>
      </c>
      <c r="C51" s="21">
        <v>3.5000000000000003E-2</v>
      </c>
      <c r="K51" s="28"/>
    </row>
    <row r="52" spans="1:11" x14ac:dyDescent="0.35">
      <c r="A52" s="15" t="s">
        <v>36</v>
      </c>
      <c r="B52" s="14">
        <v>2635</v>
      </c>
      <c r="C52" s="21">
        <v>3.3000000000000002E-2</v>
      </c>
      <c r="K52" s="28"/>
    </row>
    <row r="53" spans="1:11" x14ac:dyDescent="0.35">
      <c r="A53" s="15" t="s">
        <v>20</v>
      </c>
      <c r="B53" s="14">
        <v>2615</v>
      </c>
      <c r="C53" s="21">
        <v>3.3000000000000002E-2</v>
      </c>
      <c r="K53" s="28"/>
    </row>
    <row r="54" spans="1:11" x14ac:dyDescent="0.35">
      <c r="A54" s="15" t="s">
        <v>77</v>
      </c>
      <c r="B54" s="14">
        <v>2565</v>
      </c>
      <c r="C54" s="21">
        <v>3.2000000000000001E-2</v>
      </c>
      <c r="K54" s="28"/>
    </row>
    <row r="55" spans="1:11" x14ac:dyDescent="0.35">
      <c r="A55" s="15" t="s">
        <v>25</v>
      </c>
      <c r="B55" s="14">
        <v>2525</v>
      </c>
      <c r="C55" s="21">
        <v>3.2000000000000001E-2</v>
      </c>
      <c r="K55" s="28"/>
    </row>
    <row r="56" spans="1:11" x14ac:dyDescent="0.35">
      <c r="A56" s="15" t="s">
        <v>21</v>
      </c>
      <c r="B56" s="14">
        <v>2435</v>
      </c>
      <c r="C56" s="21">
        <v>0.03</v>
      </c>
      <c r="K56" s="28"/>
    </row>
    <row r="57" spans="1:11" x14ac:dyDescent="0.35">
      <c r="A57" s="15" t="s">
        <v>16</v>
      </c>
      <c r="B57" s="14">
        <v>2125</v>
      </c>
      <c r="C57" s="21">
        <v>2.6000000000000002E-2</v>
      </c>
      <c r="K57" s="28"/>
    </row>
    <row r="58" spans="1:11" x14ac:dyDescent="0.35">
      <c r="A58" s="15" t="s">
        <v>39</v>
      </c>
      <c r="B58" s="14">
        <v>1785</v>
      </c>
      <c r="C58" s="21">
        <v>2.1999999999999999E-2</v>
      </c>
      <c r="K58" s="28"/>
    </row>
    <row r="59" spans="1:11" x14ac:dyDescent="0.35">
      <c r="A59" s="15" t="s">
        <v>42</v>
      </c>
      <c r="B59" s="14">
        <v>1715</v>
      </c>
      <c r="C59" s="21">
        <v>2.1000000000000001E-2</v>
      </c>
      <c r="K59" s="28"/>
    </row>
    <row r="60" spans="1:11" x14ac:dyDescent="0.35">
      <c r="A60" s="15" t="s">
        <v>78</v>
      </c>
      <c r="B60" s="14">
        <v>1710</v>
      </c>
      <c r="C60" s="21">
        <v>2.1000000000000001E-2</v>
      </c>
      <c r="K60" s="28"/>
    </row>
    <row r="61" spans="1:11" x14ac:dyDescent="0.35">
      <c r="A61" s="15" t="s">
        <v>15</v>
      </c>
      <c r="B61" s="14">
        <v>1630</v>
      </c>
      <c r="C61" s="21">
        <v>0.02</v>
      </c>
      <c r="K61" s="28"/>
    </row>
    <row r="62" spans="1:11" x14ac:dyDescent="0.35">
      <c r="A62" s="15" t="s">
        <v>29</v>
      </c>
      <c r="B62" s="14">
        <v>1585</v>
      </c>
      <c r="C62" s="21">
        <v>0.02</v>
      </c>
      <c r="K62" s="28"/>
    </row>
    <row r="63" spans="1:11" x14ac:dyDescent="0.35">
      <c r="A63" s="15" t="s">
        <v>17</v>
      </c>
      <c r="B63" s="14">
        <v>1545</v>
      </c>
      <c r="C63" s="21">
        <v>1.9E-2</v>
      </c>
      <c r="K63" s="28"/>
    </row>
    <row r="64" spans="1:11" x14ac:dyDescent="0.35">
      <c r="A64" s="15" t="s">
        <v>30</v>
      </c>
      <c r="B64" s="14">
        <v>1355</v>
      </c>
      <c r="C64" s="21">
        <v>1.7000000000000001E-2</v>
      </c>
      <c r="K64" s="28"/>
    </row>
    <row r="65" spans="1:11" x14ac:dyDescent="0.35">
      <c r="A65" s="15" t="s">
        <v>37</v>
      </c>
      <c r="B65" s="14">
        <v>1275</v>
      </c>
      <c r="C65" s="21">
        <v>1.6E-2</v>
      </c>
      <c r="K65" s="28"/>
    </row>
    <row r="66" spans="1:11" x14ac:dyDescent="0.35">
      <c r="A66" s="15" t="s">
        <v>23</v>
      </c>
      <c r="B66" s="14">
        <v>1205</v>
      </c>
      <c r="C66" s="21">
        <v>1.4999999999999999E-2</v>
      </c>
      <c r="K66" s="28"/>
    </row>
    <row r="67" spans="1:11" ht="18" customHeight="1" x14ac:dyDescent="0.35">
      <c r="A67" s="15" t="s">
        <v>22</v>
      </c>
      <c r="B67" s="14">
        <v>1120</v>
      </c>
      <c r="C67" s="21">
        <v>1.4E-2</v>
      </c>
      <c r="K67" s="28"/>
    </row>
    <row r="68" spans="1:11" x14ac:dyDescent="0.35">
      <c r="A68" s="15" t="s">
        <v>41</v>
      </c>
      <c r="B68" s="14">
        <v>1050</v>
      </c>
      <c r="C68" s="21">
        <v>1.3000000000000001E-2</v>
      </c>
      <c r="K68" s="28"/>
    </row>
    <row r="69" spans="1:11" x14ac:dyDescent="0.35">
      <c r="A69" s="15" t="s">
        <v>76</v>
      </c>
      <c r="B69" s="14">
        <v>1030</v>
      </c>
      <c r="C69" s="21">
        <v>1.3000000000000001E-2</v>
      </c>
      <c r="K69" s="28"/>
    </row>
    <row r="70" spans="1:11" x14ac:dyDescent="0.35">
      <c r="A70" s="15" t="s">
        <v>31</v>
      </c>
      <c r="B70" s="14">
        <v>1005</v>
      </c>
      <c r="C70" s="21">
        <v>1.3000000000000001E-2</v>
      </c>
      <c r="K70" s="28"/>
    </row>
    <row r="71" spans="1:11" x14ac:dyDescent="0.35">
      <c r="A71" s="15" t="s">
        <v>24</v>
      </c>
      <c r="B71" s="14">
        <v>990</v>
      </c>
      <c r="C71" s="21">
        <v>1.2E-2</v>
      </c>
      <c r="K71" s="28"/>
    </row>
    <row r="72" spans="1:11" x14ac:dyDescent="0.35">
      <c r="A72" s="15" t="s">
        <v>19</v>
      </c>
      <c r="B72" s="14">
        <v>915</v>
      </c>
      <c r="C72" s="21">
        <v>1.0999999999999999E-2</v>
      </c>
      <c r="K72" s="28"/>
    </row>
    <row r="73" spans="1:11" x14ac:dyDescent="0.35">
      <c r="A73" s="15" t="s">
        <v>32</v>
      </c>
      <c r="B73" s="14">
        <v>245</v>
      </c>
      <c r="C73" s="21">
        <v>3.0000000000000001E-3</v>
      </c>
      <c r="K73" s="28"/>
    </row>
    <row r="74" spans="1:11" x14ac:dyDescent="0.35">
      <c r="A74" s="15" t="s">
        <v>35</v>
      </c>
      <c r="B74" s="14">
        <v>195</v>
      </c>
      <c r="C74" s="21">
        <v>2E-3</v>
      </c>
      <c r="K74" s="28"/>
    </row>
    <row r="75" spans="1:11" x14ac:dyDescent="0.35">
      <c r="A75" s="15" t="s">
        <v>38</v>
      </c>
      <c r="B75" s="14">
        <v>155</v>
      </c>
      <c r="C75" s="21">
        <v>2E-3</v>
      </c>
      <c r="K75" s="28"/>
    </row>
    <row r="76" spans="1:11" x14ac:dyDescent="0.35">
      <c r="A76" s="15" t="s">
        <v>2</v>
      </c>
      <c r="B76" s="14">
        <v>80</v>
      </c>
      <c r="C76" s="21">
        <v>1E-3</v>
      </c>
      <c r="K76" s="28"/>
    </row>
  </sheetData>
  <sortState ref="A43:C76">
    <sortCondition descending="1" ref="B43:B76"/>
  </sortState>
  <hyperlinks>
    <hyperlink ref="A1" location="Contents!A1" display="Return to content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2"/>
  <sheetViews>
    <sheetView zoomScaleNormal="100" workbookViewId="0"/>
  </sheetViews>
  <sheetFormatPr defaultColWidth="8.81640625" defaultRowHeight="14.5" x14ac:dyDescent="0.35"/>
  <cols>
    <col min="1" max="1" width="40.54296875" style="7" customWidth="1"/>
    <col min="2" max="2" width="14.54296875" style="7" customWidth="1"/>
    <col min="3" max="3" width="13.1796875" style="7" customWidth="1"/>
    <col min="4" max="4" width="12.81640625" style="7" customWidth="1"/>
    <col min="5" max="5" width="11.54296875" style="7" customWidth="1"/>
    <col min="6" max="6" width="12" style="7" customWidth="1"/>
    <col min="7" max="7" width="14.81640625" style="7" customWidth="1"/>
    <col min="8" max="8" width="12.453125" style="7" bestFit="1" customWidth="1"/>
    <col min="9" max="9" width="14.453125" style="7" customWidth="1"/>
    <col min="10" max="10" width="14" style="7" customWidth="1"/>
    <col min="11" max="11" width="9.54296875" style="7" customWidth="1"/>
    <col min="12" max="15" width="8.81640625" style="7"/>
    <col min="16" max="16" width="8.54296875" style="7" customWidth="1"/>
    <col min="17" max="17" width="11.453125" style="7" customWidth="1"/>
    <col min="18" max="18" width="9.54296875" style="7" customWidth="1"/>
    <col min="19" max="19" width="14.1796875" style="7" customWidth="1"/>
    <col min="20" max="16384" width="8.81640625" style="7"/>
  </cols>
  <sheetData>
    <row r="1" spans="1:10" ht="15.5" x14ac:dyDescent="0.35">
      <c r="A1" s="11" t="s">
        <v>65</v>
      </c>
      <c r="F1" s="45"/>
    </row>
    <row r="2" spans="1:10" ht="15.5" x14ac:dyDescent="0.35">
      <c r="A2" s="10" t="s">
        <v>148</v>
      </c>
    </row>
    <row r="3" spans="1:10" x14ac:dyDescent="0.35">
      <c r="B3" s="62"/>
      <c r="C3" s="62"/>
      <c r="D3" s="62"/>
      <c r="E3" s="62"/>
      <c r="F3" s="62"/>
      <c r="G3" s="61"/>
      <c r="H3" s="28"/>
      <c r="I3" s="28"/>
      <c r="J3" s="28"/>
    </row>
    <row r="4" spans="1:10" x14ac:dyDescent="0.35">
      <c r="B4" s="62"/>
      <c r="C4" s="62"/>
      <c r="D4" s="62"/>
      <c r="E4" s="62"/>
      <c r="F4" s="62"/>
      <c r="G4" s="28"/>
      <c r="H4" s="28"/>
      <c r="I4" s="28"/>
      <c r="J4" s="28"/>
    </row>
    <row r="5" spans="1:10" x14ac:dyDescent="0.35">
      <c r="G5" s="28"/>
      <c r="H5" s="28"/>
      <c r="I5" s="28"/>
      <c r="J5" s="28"/>
    </row>
    <row r="6" spans="1:10" x14ac:dyDescent="0.35">
      <c r="G6" s="28"/>
      <c r="H6" s="28"/>
      <c r="I6" s="28"/>
      <c r="J6" s="28"/>
    </row>
    <row r="7" spans="1:10" x14ac:dyDescent="0.35">
      <c r="G7" s="28"/>
      <c r="H7" s="28"/>
      <c r="I7" s="28"/>
      <c r="J7" s="28"/>
    </row>
    <row r="8" spans="1:10" x14ac:dyDescent="0.35">
      <c r="G8" s="28"/>
      <c r="H8" s="28"/>
      <c r="I8" s="28"/>
      <c r="J8" s="28"/>
    </row>
    <row r="9" spans="1:10" x14ac:dyDescent="0.35">
      <c r="G9" s="28"/>
      <c r="H9" s="28"/>
      <c r="I9" s="28"/>
      <c r="J9" s="28"/>
    </row>
    <row r="10" spans="1:10" x14ac:dyDescent="0.35">
      <c r="G10" s="28"/>
      <c r="H10" s="28"/>
      <c r="I10" s="28"/>
      <c r="J10" s="28"/>
    </row>
    <row r="11" spans="1:10" x14ac:dyDescent="0.35">
      <c r="G11" s="28"/>
      <c r="H11" s="28"/>
      <c r="I11" s="28"/>
      <c r="J11" s="28"/>
    </row>
    <row r="12" spans="1:10" x14ac:dyDescent="0.35">
      <c r="G12" s="28"/>
      <c r="H12" s="28"/>
      <c r="I12" s="28"/>
      <c r="J12" s="28"/>
    </row>
    <row r="13" spans="1:10" x14ac:dyDescent="0.35">
      <c r="G13" s="28"/>
      <c r="H13" s="28"/>
      <c r="I13" s="28"/>
      <c r="J13" s="28"/>
    </row>
    <row r="14" spans="1:10" x14ac:dyDescent="0.35">
      <c r="G14" s="28"/>
      <c r="H14" s="28"/>
      <c r="I14" s="28"/>
      <c r="J14" s="28"/>
    </row>
    <row r="22" spans="1:6" x14ac:dyDescent="0.35">
      <c r="A22" s="33"/>
      <c r="B22" s="34"/>
      <c r="C22" s="34"/>
    </row>
    <row r="23" spans="1:6" x14ac:dyDescent="0.35">
      <c r="A23" s="33"/>
      <c r="B23" s="34"/>
      <c r="C23" s="34"/>
    </row>
    <row r="24" spans="1:6" x14ac:dyDescent="0.35">
      <c r="B24" s="33"/>
      <c r="C24" s="33"/>
    </row>
    <row r="25" spans="1:6" x14ac:dyDescent="0.35">
      <c r="B25" s="33"/>
      <c r="C25" s="33"/>
    </row>
    <row r="31" spans="1:6" x14ac:dyDescent="0.35">
      <c r="A31" s="126"/>
      <c r="B31" s="160" t="s">
        <v>104</v>
      </c>
      <c r="C31" s="160"/>
      <c r="D31" s="161" t="s">
        <v>105</v>
      </c>
      <c r="E31" s="161"/>
      <c r="F31" s="127" t="s">
        <v>115</v>
      </c>
    </row>
    <row r="32" spans="1:6" ht="28" x14ac:dyDescent="0.35">
      <c r="A32" s="2" t="s">
        <v>140</v>
      </c>
      <c r="B32" s="64" t="s">
        <v>50</v>
      </c>
      <c r="C32" s="64" t="s">
        <v>51</v>
      </c>
      <c r="D32" s="64" t="s">
        <v>50</v>
      </c>
      <c r="E32" s="64" t="s">
        <v>51</v>
      </c>
      <c r="F32" s="64" t="s">
        <v>50</v>
      </c>
    </row>
    <row r="33" spans="1:12" x14ac:dyDescent="0.35">
      <c r="A33" s="128" t="str">
        <f>'T5 - Carers by eligibility date'!A6</f>
        <v>Total carers receiving payment</v>
      </c>
      <c r="B33" s="128">
        <f>'T5 - Carers by eligibility date'!B6</f>
        <v>78080</v>
      </c>
      <c r="C33" s="128">
        <f>'T5 - Carers by eligibility date'!C6</f>
        <v>80030</v>
      </c>
      <c r="D33" s="128">
        <f>'T5 - Carers by eligibility date'!D6</f>
        <v>81230</v>
      </c>
      <c r="E33" s="128">
        <f>'T5 - Carers by eligibility date'!E6</f>
        <v>82045</v>
      </c>
      <c r="F33" s="2">
        <f>'T5 - Carers by eligibility date'!F6</f>
        <v>80185</v>
      </c>
    </row>
    <row r="34" spans="1:12" x14ac:dyDescent="0.35">
      <c r="A34" s="143" t="s">
        <v>153</v>
      </c>
      <c r="B34" s="66">
        <f>'T5 - Carers by eligibility date'!B7</f>
        <v>78080</v>
      </c>
      <c r="C34" s="66">
        <f>'T5 - Carers by eligibility date'!C7</f>
        <v>8485</v>
      </c>
      <c r="D34" s="66">
        <f>'T5 - Carers by eligibility date'!D7+'T5 - Carers by eligibility date'!D9</f>
        <v>8010</v>
      </c>
      <c r="E34" s="66">
        <f>'T5 - Carers by eligibility date'!E7+'T5 - Carers by eligibility date'!E9</f>
        <v>7775</v>
      </c>
      <c r="F34" s="66">
        <f>'T5 - Carers by eligibility date'!F7+'T5 - Carers by eligibility date'!F9</f>
        <v>5360</v>
      </c>
      <c r="G34" s="16" t="s">
        <v>155</v>
      </c>
      <c r="H34" s="145"/>
      <c r="I34" s="145"/>
      <c r="J34" s="145"/>
      <c r="K34" s="145"/>
      <c r="L34" s="145"/>
    </row>
    <row r="35" spans="1:12" x14ac:dyDescent="0.35">
      <c r="A35" s="143" t="s">
        <v>160</v>
      </c>
      <c r="B35" s="149">
        <f>'T5 - Carers by eligibility date'!B10</f>
        <v>1</v>
      </c>
      <c r="C35" s="149">
        <f>'T5 - Carers by eligibility date'!C10</f>
        <v>0.106</v>
      </c>
      <c r="D35" s="149">
        <f>'T5 - Carers by eligibility date'!D10+'T5 - Carers by eligibility date'!D12</f>
        <v>9.9000000000000005E-2</v>
      </c>
      <c r="E35" s="149">
        <f>'T5 - Carers by eligibility date'!E10+'T5 - Carers by eligibility date'!E12</f>
        <v>9.5000000000000001E-2</v>
      </c>
      <c r="F35" s="149">
        <f>'T5 - Carers by eligibility date'!F10+'T5 - Carers by eligibility date'!F12</f>
        <v>6.7000000000000004E-2</v>
      </c>
      <c r="G35" s="16"/>
      <c r="H35" s="145"/>
      <c r="I35" s="145"/>
      <c r="J35" s="145"/>
      <c r="K35" s="145"/>
      <c r="L35" s="145"/>
    </row>
    <row r="36" spans="1:12" x14ac:dyDescent="0.35">
      <c r="A36" s="141" t="s">
        <v>152</v>
      </c>
      <c r="B36" s="130" t="s">
        <v>139</v>
      </c>
      <c r="C36" s="132">
        <f>'T5 - Carers by eligibility date'!C8</f>
        <v>71545</v>
      </c>
      <c r="D36" s="132">
        <f>'T5 - Carers by eligibility date'!D8</f>
        <v>73225</v>
      </c>
      <c r="E36" s="132">
        <f>'T5 - Carers by eligibility date'!E8</f>
        <v>74270</v>
      </c>
      <c r="F36" s="132">
        <f>'T5 - Carers by eligibility date'!F8</f>
        <v>74830</v>
      </c>
      <c r="G36" s="16" t="s">
        <v>156</v>
      </c>
    </row>
    <row r="37" spans="1:12" x14ac:dyDescent="0.35">
      <c r="A37" s="144" t="s">
        <v>161</v>
      </c>
      <c r="B37" s="130" t="s">
        <v>139</v>
      </c>
      <c r="C37" s="148">
        <f>'T5 - Carers by eligibility date'!C11</f>
        <v>0.89400000000000002</v>
      </c>
      <c r="D37" s="148">
        <f>'T5 - Carers by eligibility date'!D11</f>
        <v>0.90100000000000002</v>
      </c>
      <c r="E37" s="148">
        <f>'T5 - Carers by eligibility date'!E11</f>
        <v>0.90500000000000003</v>
      </c>
      <c r="F37" s="148">
        <f>'T5 - Carers by eligibility date'!F11</f>
        <v>0.93300000000000005</v>
      </c>
      <c r="G37" s="16"/>
    </row>
    <row r="38" spans="1:12" s="33" customFormat="1" ht="7.5" customHeight="1" x14ac:dyDescent="0.35">
      <c r="A38" s="144"/>
      <c r="B38" s="134"/>
      <c r="C38" s="146"/>
      <c r="D38" s="146"/>
      <c r="E38" s="146"/>
      <c r="F38" s="146"/>
    </row>
    <row r="39" spans="1:12" x14ac:dyDescent="0.35">
      <c r="A39" s="142" t="s">
        <v>154</v>
      </c>
      <c r="B39" s="130" t="s">
        <v>139</v>
      </c>
      <c r="C39" s="133">
        <f>'T5 - Carers by eligibility date'!C14</f>
        <v>6535</v>
      </c>
      <c r="D39" s="133">
        <f>'T5 - Carers by eligibility date'!D14</f>
        <v>6805</v>
      </c>
      <c r="E39" s="133">
        <f>'T5 - Carers by eligibility date'!E14</f>
        <v>6960</v>
      </c>
      <c r="F39" s="133">
        <f>'T5 - Carers by eligibility date'!F14</f>
        <v>7215</v>
      </c>
      <c r="G39" s="16" t="s">
        <v>157</v>
      </c>
    </row>
    <row r="40" spans="1:12" ht="29.25" customHeight="1" x14ac:dyDescent="0.35">
      <c r="G40" s="22"/>
      <c r="H40" s="22"/>
      <c r="I40" s="33"/>
    </row>
    <row r="41" spans="1:12" x14ac:dyDescent="0.35">
      <c r="A41" s="16"/>
    </row>
    <row r="42" spans="1:12" ht="29.25" customHeight="1" x14ac:dyDescent="0.35">
      <c r="A42" s="162"/>
      <c r="B42" s="162"/>
      <c r="C42" s="162"/>
      <c r="D42" s="162"/>
      <c r="E42" s="162"/>
      <c r="F42" s="162"/>
    </row>
  </sheetData>
  <mergeCells count="3">
    <mergeCell ref="B31:C31"/>
    <mergeCell ref="D31:E31"/>
    <mergeCell ref="A42:F42"/>
  </mergeCells>
  <hyperlinks>
    <hyperlink ref="A1" location="Contents!A1" display="Return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35"/>
  <sheetViews>
    <sheetView zoomScaleNormal="100" workbookViewId="0"/>
  </sheetViews>
  <sheetFormatPr defaultColWidth="8.81640625" defaultRowHeight="15.5" x14ac:dyDescent="0.35"/>
  <cols>
    <col min="1" max="1" width="32.54296875" style="5" customWidth="1"/>
    <col min="2" max="2" width="11.453125" style="5" customWidth="1"/>
    <col min="3" max="3" width="9.81640625" style="5" customWidth="1"/>
    <col min="4" max="4" width="11.54296875" style="5" customWidth="1"/>
    <col min="5" max="5" width="10.7265625" style="5" customWidth="1"/>
    <col min="6" max="6" width="10.81640625" style="5" customWidth="1"/>
    <col min="7" max="7" width="8.81640625" style="5" customWidth="1"/>
    <col min="8" max="8" width="8.81640625" style="5"/>
    <col min="9" max="10" width="11.453125" style="5" bestFit="1" customWidth="1"/>
    <col min="11" max="16384" width="8.81640625" style="5"/>
  </cols>
  <sheetData>
    <row r="1" spans="1:10" x14ac:dyDescent="0.35">
      <c r="A1" s="11" t="s">
        <v>65</v>
      </c>
      <c r="G1" s="44"/>
      <c r="J1" s="53"/>
    </row>
    <row r="2" spans="1:10" x14ac:dyDescent="0.35">
      <c r="A2" s="10" t="s">
        <v>131</v>
      </c>
    </row>
    <row r="3" spans="1:10" x14ac:dyDescent="0.35">
      <c r="A3" s="10"/>
    </row>
    <row r="4" spans="1:10" x14ac:dyDescent="0.35">
      <c r="A4" s="10"/>
    </row>
    <row r="5" spans="1:10" x14ac:dyDescent="0.35">
      <c r="A5" s="10"/>
    </row>
    <row r="6" spans="1:10" x14ac:dyDescent="0.35">
      <c r="A6" s="10"/>
    </row>
    <row r="7" spans="1:10" x14ac:dyDescent="0.35">
      <c r="A7" s="10"/>
    </row>
    <row r="8" spans="1:10" x14ac:dyDescent="0.35">
      <c r="A8" s="10"/>
    </row>
    <row r="9" spans="1:10" x14ac:dyDescent="0.35">
      <c r="A9" s="10"/>
    </row>
    <row r="17" ht="14.5" customHeight="1" x14ac:dyDescent="0.35"/>
    <row r="20" ht="14.5" customHeight="1" x14ac:dyDescent="0.35"/>
    <row r="21" ht="14.5" customHeight="1" x14ac:dyDescent="0.35"/>
    <row r="25" ht="14.5" customHeight="1" x14ac:dyDescent="0.35"/>
    <row r="26" ht="14.5" customHeight="1" x14ac:dyDescent="0.35"/>
    <row r="49" spans="1:18" x14ac:dyDescent="0.35">
      <c r="A49" s="10" t="s">
        <v>132</v>
      </c>
      <c r="B49" s="73"/>
      <c r="C49" s="73"/>
      <c r="D49" s="74"/>
      <c r="E49" s="74"/>
      <c r="F49" s="75"/>
      <c r="G49" s="74"/>
      <c r="H49" s="74"/>
      <c r="I49" s="76"/>
      <c r="J49" s="76"/>
      <c r="K49" s="77"/>
      <c r="L49" s="77"/>
      <c r="M49" s="77"/>
      <c r="N49" s="77"/>
      <c r="O49" s="77"/>
    </row>
    <row r="50" spans="1:18" x14ac:dyDescent="0.35">
      <c r="A50" s="13" t="s">
        <v>106</v>
      </c>
      <c r="B50" s="78">
        <v>43497</v>
      </c>
      <c r="C50" s="79">
        <v>43586</v>
      </c>
      <c r="D50" s="78">
        <v>43678</v>
      </c>
      <c r="E50" s="78">
        <v>43770</v>
      </c>
      <c r="F50" s="78">
        <v>43862</v>
      </c>
      <c r="G50" s="74"/>
      <c r="H50" s="74"/>
      <c r="I50" s="76"/>
      <c r="J50" s="76"/>
      <c r="K50" s="77"/>
      <c r="L50" s="77"/>
      <c r="M50" s="77"/>
      <c r="N50" s="77"/>
      <c r="O50" s="77"/>
    </row>
    <row r="51" spans="1:18" x14ac:dyDescent="0.35">
      <c r="A51" s="13" t="s">
        <v>54</v>
      </c>
      <c r="B51" s="81">
        <v>46025</v>
      </c>
      <c r="C51" s="82">
        <v>44978</v>
      </c>
      <c r="D51" s="80">
        <v>44243</v>
      </c>
      <c r="E51" s="80">
        <v>43891</v>
      </c>
      <c r="F51" s="66">
        <v>43803</v>
      </c>
      <c r="G51" s="74"/>
      <c r="H51" s="74"/>
      <c r="I51" s="76"/>
      <c r="J51" s="76"/>
      <c r="K51" s="77"/>
      <c r="L51" s="77"/>
      <c r="M51" s="77"/>
      <c r="N51" s="77"/>
      <c r="O51" s="77"/>
    </row>
    <row r="52" spans="1:18" x14ac:dyDescent="0.35">
      <c r="A52" s="13" t="s">
        <v>55</v>
      </c>
      <c r="B52" s="81">
        <v>76597</v>
      </c>
      <c r="C52" s="82">
        <v>77711</v>
      </c>
      <c r="D52" s="80">
        <v>78252</v>
      </c>
      <c r="E52" s="80">
        <v>77842</v>
      </c>
      <c r="F52" s="66">
        <v>78870</v>
      </c>
      <c r="G52" s="74"/>
      <c r="H52" s="74"/>
      <c r="I52" s="76"/>
      <c r="J52" s="76"/>
      <c r="K52" s="77"/>
      <c r="L52" s="77"/>
      <c r="M52" s="77"/>
      <c r="N52" s="77"/>
      <c r="O52" s="77"/>
    </row>
    <row r="53" spans="1:18" x14ac:dyDescent="0.35">
      <c r="A53" s="13" t="s">
        <v>3</v>
      </c>
      <c r="B53" s="84">
        <v>122620</v>
      </c>
      <c r="C53" s="85">
        <v>122688</v>
      </c>
      <c r="D53" s="83">
        <v>122500</v>
      </c>
      <c r="E53" s="83">
        <v>121735</v>
      </c>
      <c r="F53" s="2">
        <v>122667</v>
      </c>
      <c r="G53" s="74"/>
      <c r="H53" s="74"/>
      <c r="I53" s="76"/>
      <c r="J53" s="76"/>
      <c r="K53" s="77"/>
      <c r="L53" s="77"/>
      <c r="M53" s="77"/>
      <c r="N53" s="77"/>
      <c r="O53" s="77"/>
    </row>
    <row r="54" spans="1:18" x14ac:dyDescent="0.35">
      <c r="A54" s="9"/>
    </row>
    <row r="55" spans="1:18" x14ac:dyDescent="0.35">
      <c r="A55" s="10" t="s">
        <v>125</v>
      </c>
    </row>
    <row r="56" spans="1:18" x14ac:dyDescent="0.35">
      <c r="A56" s="12" t="s">
        <v>45</v>
      </c>
      <c r="B56" s="86"/>
      <c r="C56" s="13"/>
    </row>
    <row r="57" spans="1:18" x14ac:dyDescent="0.35">
      <c r="A57" s="12" t="s">
        <v>3</v>
      </c>
      <c r="B57" s="87">
        <v>78870</v>
      </c>
      <c r="C57" s="88">
        <f>B57/B57</f>
        <v>1</v>
      </c>
      <c r="F57" s="77"/>
    </row>
    <row r="58" spans="1:18" x14ac:dyDescent="0.35">
      <c r="A58" s="89" t="s">
        <v>0</v>
      </c>
      <c r="B58" s="90">
        <v>24682</v>
      </c>
      <c r="C58" s="91">
        <f>B58/B57</f>
        <v>0.31294535311271715</v>
      </c>
      <c r="F58" s="77"/>
    </row>
    <row r="59" spans="1:18" x14ac:dyDescent="0.35">
      <c r="A59" s="92" t="s">
        <v>1</v>
      </c>
      <c r="B59" s="90">
        <v>54185</v>
      </c>
      <c r="C59" s="91">
        <f>B59/B57</f>
        <v>0.68701660961075184</v>
      </c>
      <c r="F59" s="77"/>
    </row>
    <row r="60" spans="1:18" x14ac:dyDescent="0.35">
      <c r="A60" s="89" t="s">
        <v>2</v>
      </c>
      <c r="B60" s="70">
        <v>0</v>
      </c>
      <c r="C60" s="70">
        <v>0</v>
      </c>
      <c r="F60" s="77"/>
    </row>
    <row r="61" spans="1:18" x14ac:dyDescent="0.35">
      <c r="A61" s="22"/>
      <c r="B61" s="93"/>
      <c r="C61" s="94"/>
      <c r="F61" s="77"/>
      <c r="G61" s="10"/>
    </row>
    <row r="62" spans="1:18" x14ac:dyDescent="0.35">
      <c r="A62" s="10" t="s">
        <v>126</v>
      </c>
      <c r="B62" s="16"/>
      <c r="C62" s="16"/>
      <c r="F62" s="77"/>
    </row>
    <row r="63" spans="1:18" x14ac:dyDescent="0.35">
      <c r="A63" s="12" t="s">
        <v>44</v>
      </c>
      <c r="B63" s="95"/>
      <c r="C63" s="12"/>
      <c r="E63" s="1"/>
      <c r="F63" s="108"/>
      <c r="G63" s="1"/>
      <c r="H63" s="1"/>
      <c r="I63" s="1"/>
      <c r="J63" s="1"/>
      <c r="K63" s="1"/>
      <c r="L63" s="1"/>
      <c r="M63" s="1"/>
      <c r="N63" s="1"/>
      <c r="O63" s="1"/>
      <c r="P63" s="1"/>
      <c r="Q63" s="1"/>
      <c r="R63" s="1"/>
    </row>
    <row r="64" spans="1:18" x14ac:dyDescent="0.35">
      <c r="A64" s="17" t="s">
        <v>3</v>
      </c>
      <c r="B64" s="87">
        <v>78870</v>
      </c>
      <c r="C64" s="88">
        <f>B64/B$64</f>
        <v>1</v>
      </c>
      <c r="E64" s="109"/>
      <c r="F64" s="109"/>
      <c r="G64" s="109"/>
      <c r="H64" s="109"/>
      <c r="I64" s="109"/>
      <c r="J64" s="109"/>
      <c r="K64" s="109"/>
      <c r="L64" s="109"/>
      <c r="M64" s="109"/>
      <c r="N64" s="109"/>
      <c r="O64" s="109"/>
      <c r="P64" s="1"/>
      <c r="Q64" s="1"/>
      <c r="R64" s="1"/>
    </row>
    <row r="65" spans="1:18" x14ac:dyDescent="0.35">
      <c r="A65" s="15" t="s">
        <v>13</v>
      </c>
      <c r="B65" s="66">
        <v>370</v>
      </c>
      <c r="C65" s="91">
        <f t="shared" ref="C65:C75" si="0">B65/B$64</f>
        <v>4.6912641054900469E-3</v>
      </c>
      <c r="D65" s="77"/>
      <c r="E65" s="109"/>
      <c r="F65" s="110"/>
      <c r="G65" s="1"/>
      <c r="H65" s="1"/>
      <c r="I65" s="1"/>
      <c r="J65" s="1"/>
      <c r="K65" s="1"/>
      <c r="L65" s="1"/>
      <c r="M65" s="1"/>
      <c r="N65" s="1"/>
      <c r="O65" s="1"/>
      <c r="P65" s="1"/>
      <c r="Q65" s="1"/>
      <c r="R65" s="1"/>
    </row>
    <row r="66" spans="1:18" x14ac:dyDescent="0.35">
      <c r="A66" s="15" t="s">
        <v>14</v>
      </c>
      <c r="B66" s="66">
        <v>3542</v>
      </c>
      <c r="C66" s="91">
        <f t="shared" si="0"/>
        <v>4.490934449093445E-2</v>
      </c>
      <c r="E66" s="109"/>
      <c r="F66" s="110"/>
      <c r="G66" s="1"/>
      <c r="H66" s="1"/>
      <c r="I66" s="1"/>
      <c r="J66" s="1"/>
      <c r="K66" s="1"/>
      <c r="L66" s="1"/>
      <c r="M66" s="1"/>
      <c r="N66" s="1"/>
      <c r="O66" s="1"/>
      <c r="P66" s="1"/>
      <c r="Q66" s="1"/>
      <c r="R66" s="1"/>
    </row>
    <row r="67" spans="1:18" x14ac:dyDescent="0.35">
      <c r="A67" s="15" t="s">
        <v>4</v>
      </c>
      <c r="B67" s="66">
        <v>5058</v>
      </c>
      <c r="C67" s="91">
        <f t="shared" si="0"/>
        <v>6.4130848231266635E-2</v>
      </c>
      <c r="E67" s="109"/>
      <c r="F67" s="110"/>
      <c r="G67" s="1"/>
      <c r="H67" s="1"/>
      <c r="I67" s="1"/>
      <c r="J67" s="1"/>
      <c r="K67" s="1"/>
      <c r="L67" s="1"/>
      <c r="M67" s="1"/>
      <c r="N67" s="1"/>
      <c r="O67" s="1"/>
      <c r="P67" s="1"/>
      <c r="Q67" s="1"/>
      <c r="R67" s="1"/>
    </row>
    <row r="68" spans="1:18" x14ac:dyDescent="0.35">
      <c r="A68" s="15" t="s">
        <v>5</v>
      </c>
      <c r="B68" s="70">
        <v>7653</v>
      </c>
      <c r="C68" s="91">
        <f t="shared" si="0"/>
        <v>9.7033092430581974E-2</v>
      </c>
      <c r="E68" s="109"/>
      <c r="F68" s="110"/>
      <c r="G68" s="1"/>
      <c r="H68" s="1"/>
      <c r="I68" s="1"/>
      <c r="J68" s="1"/>
      <c r="K68" s="1"/>
      <c r="L68" s="1"/>
      <c r="M68" s="1"/>
      <c r="N68" s="1"/>
      <c r="O68" s="1"/>
      <c r="P68" s="1"/>
      <c r="Q68" s="1"/>
      <c r="R68" s="1"/>
    </row>
    <row r="69" spans="1:18" x14ac:dyDescent="0.35">
      <c r="A69" s="15" t="s">
        <v>6</v>
      </c>
      <c r="B69" s="70">
        <v>8744</v>
      </c>
      <c r="C69" s="91">
        <f t="shared" si="0"/>
        <v>0.1108659819956891</v>
      </c>
      <c r="E69" s="109"/>
      <c r="F69" s="110"/>
      <c r="G69" s="1"/>
      <c r="H69" s="1"/>
      <c r="I69" s="1"/>
      <c r="J69" s="1"/>
      <c r="K69" s="1"/>
      <c r="L69" s="1"/>
      <c r="M69" s="1"/>
      <c r="N69" s="1"/>
      <c r="O69" s="1"/>
      <c r="P69" s="1"/>
      <c r="Q69" s="1"/>
      <c r="R69" s="1"/>
    </row>
    <row r="70" spans="1:18" x14ac:dyDescent="0.35">
      <c r="A70" s="15" t="s">
        <v>7</v>
      </c>
      <c r="B70" s="70">
        <v>8261</v>
      </c>
      <c r="C70" s="91">
        <f t="shared" si="0"/>
        <v>0.10474198047419805</v>
      </c>
      <c r="E70" s="109"/>
      <c r="F70" s="110"/>
      <c r="G70" s="1"/>
      <c r="H70" s="1"/>
      <c r="I70" s="1"/>
      <c r="J70" s="1"/>
      <c r="K70" s="1"/>
      <c r="L70" s="1"/>
      <c r="M70" s="1"/>
      <c r="N70" s="1"/>
      <c r="O70" s="1"/>
      <c r="P70" s="1"/>
      <c r="Q70" s="1"/>
      <c r="R70" s="1"/>
    </row>
    <row r="71" spans="1:18" x14ac:dyDescent="0.35">
      <c r="A71" s="15" t="s">
        <v>8</v>
      </c>
      <c r="B71" s="70">
        <v>9316</v>
      </c>
      <c r="C71" s="91">
        <f t="shared" si="0"/>
        <v>0.11811842272093317</v>
      </c>
      <c r="E71" s="109"/>
      <c r="F71" s="110"/>
      <c r="G71" s="1"/>
      <c r="H71" s="1"/>
      <c r="I71" s="1"/>
      <c r="J71" s="1"/>
      <c r="K71" s="1"/>
      <c r="L71" s="1"/>
      <c r="M71" s="1"/>
      <c r="N71" s="1"/>
      <c r="O71" s="1"/>
      <c r="P71" s="1"/>
      <c r="Q71" s="1"/>
      <c r="R71" s="1"/>
    </row>
    <row r="72" spans="1:18" x14ac:dyDescent="0.35">
      <c r="A72" s="15" t="s">
        <v>9</v>
      </c>
      <c r="B72" s="70">
        <v>10466</v>
      </c>
      <c r="C72" s="91">
        <f t="shared" si="0"/>
        <v>0.13269937872448331</v>
      </c>
      <c r="D72" s="96"/>
      <c r="E72" s="109"/>
      <c r="F72" s="110"/>
      <c r="G72" s="1"/>
      <c r="H72" s="1"/>
      <c r="I72" s="1"/>
      <c r="J72" s="1"/>
      <c r="K72" s="1"/>
      <c r="L72" s="1"/>
      <c r="M72" s="1"/>
      <c r="N72" s="1"/>
      <c r="O72" s="1"/>
      <c r="P72" s="1"/>
      <c r="Q72" s="1"/>
      <c r="R72" s="1"/>
    </row>
    <row r="73" spans="1:18" x14ac:dyDescent="0.35">
      <c r="A73" s="15" t="s">
        <v>10</v>
      </c>
      <c r="B73" s="70">
        <v>11124</v>
      </c>
      <c r="C73" s="91">
        <f t="shared" si="0"/>
        <v>0.14104222137694941</v>
      </c>
      <c r="D73" s="7"/>
      <c r="E73" s="109"/>
      <c r="F73" s="110"/>
      <c r="G73" s="1"/>
      <c r="H73" s="1"/>
      <c r="I73" s="1"/>
      <c r="J73" s="1"/>
      <c r="K73" s="1"/>
      <c r="L73" s="1"/>
      <c r="M73" s="1"/>
      <c r="N73" s="1"/>
      <c r="O73" s="1"/>
      <c r="P73" s="1"/>
      <c r="Q73" s="1"/>
      <c r="R73" s="1"/>
    </row>
    <row r="74" spans="1:18" x14ac:dyDescent="0.35">
      <c r="A74" s="15" t="s">
        <v>11</v>
      </c>
      <c r="B74" s="70">
        <v>11914</v>
      </c>
      <c r="C74" s="91">
        <f t="shared" si="0"/>
        <v>0.1510587041967795</v>
      </c>
      <c r="D74" s="96"/>
      <c r="E74" s="109"/>
      <c r="F74" s="110"/>
      <c r="G74" s="1"/>
      <c r="H74" s="1"/>
      <c r="I74" s="1"/>
      <c r="J74" s="1"/>
      <c r="K74" s="1"/>
      <c r="L74" s="1"/>
      <c r="M74" s="1"/>
      <c r="N74" s="1"/>
      <c r="O74" s="1"/>
      <c r="P74" s="1"/>
      <c r="Q74" s="1"/>
      <c r="R74" s="1"/>
    </row>
    <row r="75" spans="1:18" x14ac:dyDescent="0.35">
      <c r="A75" s="15" t="s">
        <v>67</v>
      </c>
      <c r="B75" s="70">
        <v>2425</v>
      </c>
      <c r="C75" s="91">
        <f t="shared" si="0"/>
        <v>3.0746798529225308E-2</v>
      </c>
      <c r="D75" s="7"/>
      <c r="E75" s="109"/>
      <c r="F75" s="110"/>
      <c r="G75" s="1"/>
      <c r="H75" s="1"/>
      <c r="I75" s="1"/>
      <c r="J75" s="1"/>
      <c r="K75" s="1"/>
      <c r="L75" s="1"/>
      <c r="M75" s="1"/>
      <c r="N75" s="1"/>
      <c r="O75" s="1"/>
      <c r="P75" s="1"/>
      <c r="Q75" s="1"/>
      <c r="R75" s="1"/>
    </row>
    <row r="76" spans="1:18" x14ac:dyDescent="0.35">
      <c r="A76" s="15" t="s">
        <v>2</v>
      </c>
      <c r="B76" s="70">
        <v>0</v>
      </c>
      <c r="C76" s="70">
        <v>0</v>
      </c>
      <c r="D76" s="7"/>
      <c r="F76" s="77"/>
    </row>
    <row r="77" spans="1:18" x14ac:dyDescent="0.35">
      <c r="A77" s="46"/>
      <c r="B77" s="97"/>
      <c r="C77" s="98"/>
      <c r="D77" s="7"/>
      <c r="F77" s="77"/>
    </row>
    <row r="78" spans="1:18" x14ac:dyDescent="0.35">
      <c r="A78" s="10" t="s">
        <v>127</v>
      </c>
      <c r="B78" s="16"/>
      <c r="C78" s="16"/>
      <c r="D78" s="7"/>
      <c r="F78" s="77"/>
    </row>
    <row r="79" spans="1:18" x14ac:dyDescent="0.35">
      <c r="A79" s="18" t="s">
        <v>52</v>
      </c>
      <c r="B79" s="18"/>
      <c r="C79" s="13"/>
      <c r="D79" s="7"/>
      <c r="F79" s="77"/>
    </row>
    <row r="80" spans="1:18" x14ac:dyDescent="0.35">
      <c r="A80" s="12" t="s">
        <v>3</v>
      </c>
      <c r="B80" s="87">
        <v>78870</v>
      </c>
      <c r="C80" s="88">
        <f>B80/B$80</f>
        <v>1</v>
      </c>
      <c r="D80" s="7"/>
      <c r="F80" s="77"/>
    </row>
    <row r="81" spans="1:6" x14ac:dyDescent="0.35">
      <c r="A81" s="13" t="s">
        <v>53</v>
      </c>
      <c r="B81" s="80">
        <v>2565</v>
      </c>
      <c r="C81" s="91">
        <f t="shared" ref="C81:C86" si="1">B81/B$80</f>
        <v>3.2521871434005326E-2</v>
      </c>
      <c r="D81" s="7"/>
      <c r="F81" s="77"/>
    </row>
    <row r="82" spans="1:6" x14ac:dyDescent="0.35">
      <c r="A82" s="13" t="s">
        <v>58</v>
      </c>
      <c r="B82" s="80">
        <v>3094</v>
      </c>
      <c r="C82" s="91">
        <f t="shared" si="1"/>
        <v>3.9229111195638391E-2</v>
      </c>
      <c r="D82" s="7"/>
      <c r="F82" s="77"/>
    </row>
    <row r="83" spans="1:6" x14ac:dyDescent="0.35">
      <c r="A83" s="13" t="s">
        <v>60</v>
      </c>
      <c r="B83" s="80">
        <v>6607</v>
      </c>
      <c r="C83" s="91">
        <f t="shared" si="1"/>
        <v>8.3770762013439831E-2</v>
      </c>
      <c r="D83" s="7"/>
      <c r="F83" s="77"/>
    </row>
    <row r="84" spans="1:6" x14ac:dyDescent="0.35">
      <c r="A84" s="13" t="s">
        <v>61</v>
      </c>
      <c r="B84" s="80">
        <v>11512</v>
      </c>
      <c r="C84" s="91">
        <f t="shared" si="1"/>
        <v>0.14596170914162546</v>
      </c>
      <c r="D84" s="7"/>
      <c r="F84" s="77"/>
    </row>
    <row r="85" spans="1:6" x14ac:dyDescent="0.35">
      <c r="A85" s="13" t="s">
        <v>59</v>
      </c>
      <c r="B85" s="80">
        <v>24134</v>
      </c>
      <c r="C85" s="91">
        <f t="shared" si="1"/>
        <v>0.30599721059972107</v>
      </c>
      <c r="D85" s="96"/>
      <c r="F85" s="77"/>
    </row>
    <row r="86" spans="1:6" x14ac:dyDescent="0.35">
      <c r="A86" s="13" t="s">
        <v>68</v>
      </c>
      <c r="B86" s="80">
        <v>30954</v>
      </c>
      <c r="C86" s="91">
        <f t="shared" si="1"/>
        <v>0.39246861924686194</v>
      </c>
      <c r="D86" s="7"/>
      <c r="F86" s="77"/>
    </row>
    <row r="87" spans="1:6" x14ac:dyDescent="0.35">
      <c r="A87" s="13" t="s">
        <v>2</v>
      </c>
      <c r="B87" s="70">
        <v>0</v>
      </c>
      <c r="C87" s="70">
        <v>0</v>
      </c>
      <c r="D87" s="7"/>
      <c r="F87" s="77"/>
    </row>
    <row r="88" spans="1:6" x14ac:dyDescent="0.35">
      <c r="A88" s="16"/>
      <c r="B88" s="16"/>
      <c r="C88" s="16"/>
      <c r="D88" s="7"/>
      <c r="F88" s="77"/>
    </row>
    <row r="89" spans="1:6" x14ac:dyDescent="0.35">
      <c r="A89" s="10" t="s">
        <v>128</v>
      </c>
      <c r="B89" s="16"/>
      <c r="C89" s="16"/>
      <c r="D89" s="7"/>
      <c r="F89" s="77"/>
    </row>
    <row r="90" spans="1:6" x14ac:dyDescent="0.35">
      <c r="A90" s="13" t="s">
        <v>57</v>
      </c>
      <c r="B90" s="18"/>
      <c r="C90" s="13"/>
      <c r="D90" s="7"/>
      <c r="F90" s="77"/>
    </row>
    <row r="91" spans="1:6" x14ac:dyDescent="0.35">
      <c r="A91" s="12" t="s">
        <v>3</v>
      </c>
      <c r="B91" s="99">
        <f>F53</f>
        <v>122667</v>
      </c>
      <c r="C91" s="88">
        <f>B91/B$91</f>
        <v>1</v>
      </c>
      <c r="D91" s="7"/>
      <c r="F91" s="77"/>
    </row>
    <row r="92" spans="1:6" x14ac:dyDescent="0.35">
      <c r="A92" s="13" t="s">
        <v>54</v>
      </c>
      <c r="B92" s="70">
        <f>F51</f>
        <v>43803</v>
      </c>
      <c r="C92" s="91">
        <f t="shared" ref="C92:C93" si="2">B92/B$91</f>
        <v>0.35708870356330552</v>
      </c>
      <c r="D92" s="7"/>
      <c r="F92" s="77"/>
    </row>
    <row r="93" spans="1:6" x14ac:dyDescent="0.35">
      <c r="A93" s="13" t="s">
        <v>55</v>
      </c>
      <c r="B93" s="70">
        <f>F52</f>
        <v>78870</v>
      </c>
      <c r="C93" s="91">
        <f t="shared" si="2"/>
        <v>0.64296020934725717</v>
      </c>
      <c r="D93" s="7"/>
      <c r="F93" s="77"/>
    </row>
    <row r="94" spans="1:6" x14ac:dyDescent="0.35">
      <c r="A94" s="13" t="s">
        <v>56</v>
      </c>
      <c r="B94" s="70">
        <v>0</v>
      </c>
      <c r="C94" s="70">
        <v>0</v>
      </c>
      <c r="D94" s="7"/>
      <c r="F94" s="77"/>
    </row>
    <row r="95" spans="1:6" x14ac:dyDescent="0.35">
      <c r="A95" s="22"/>
      <c r="B95" s="97"/>
      <c r="C95" s="75"/>
      <c r="D95" s="7"/>
    </row>
    <row r="96" spans="1:6" x14ac:dyDescent="0.35">
      <c r="A96" s="10" t="s">
        <v>129</v>
      </c>
      <c r="B96" s="7"/>
      <c r="C96" s="7"/>
      <c r="D96" s="7"/>
    </row>
    <row r="97" spans="1:10" x14ac:dyDescent="0.35">
      <c r="A97" s="18"/>
      <c r="B97" s="13" t="s">
        <v>52</v>
      </c>
      <c r="C97" s="100"/>
      <c r="D97" s="100"/>
      <c r="E97" s="101"/>
      <c r="F97" s="101"/>
      <c r="G97" s="102"/>
    </row>
    <row r="98" spans="1:10" ht="28.5" x14ac:dyDescent="0.35">
      <c r="A98" s="13" t="s">
        <v>70</v>
      </c>
      <c r="B98" s="103" t="s">
        <v>53</v>
      </c>
      <c r="C98" s="103" t="s">
        <v>58</v>
      </c>
      <c r="D98" s="103" t="s">
        <v>60</v>
      </c>
      <c r="E98" s="103" t="s">
        <v>61</v>
      </c>
      <c r="F98" s="103" t="s">
        <v>59</v>
      </c>
      <c r="G98" s="103" t="s">
        <v>68</v>
      </c>
    </row>
    <row r="99" spans="1:10" x14ac:dyDescent="0.35">
      <c r="A99" s="13" t="s">
        <v>13</v>
      </c>
      <c r="B99" s="104">
        <v>0.25945945945945947</v>
      </c>
      <c r="C99" s="104">
        <v>0.19729729729729731</v>
      </c>
      <c r="D99" s="104">
        <v>0.35675675675675678</v>
      </c>
      <c r="E99" s="104">
        <v>0.19459459459459461</v>
      </c>
      <c r="F99" s="104">
        <v>0</v>
      </c>
      <c r="G99" s="104">
        <v>0</v>
      </c>
      <c r="J99" s="77"/>
    </row>
    <row r="100" spans="1:10" x14ac:dyDescent="0.35">
      <c r="A100" s="13" t="s">
        <v>14</v>
      </c>
      <c r="B100" s="104">
        <v>8.8650479954827777E-2</v>
      </c>
      <c r="C100" s="104">
        <v>8.9215132693393567E-2</v>
      </c>
      <c r="D100" s="104">
        <v>0.18351214003387917</v>
      </c>
      <c r="E100" s="104">
        <v>0.26990400903444384</v>
      </c>
      <c r="F100" s="104">
        <v>0.32269904009034445</v>
      </c>
      <c r="G100" s="104">
        <v>4.4607566346696784E-2</v>
      </c>
      <c r="J100" s="77"/>
    </row>
    <row r="101" spans="1:10" x14ac:dyDescent="0.35">
      <c r="A101" s="13" t="s">
        <v>4</v>
      </c>
      <c r="B101" s="104">
        <v>5.3973902728351127E-2</v>
      </c>
      <c r="C101" s="104">
        <v>6.3068406484776587E-2</v>
      </c>
      <c r="D101" s="104">
        <v>0.12791617240015818</v>
      </c>
      <c r="E101" s="104">
        <v>0.21431395808620007</v>
      </c>
      <c r="F101" s="104">
        <v>0.36812969553183078</v>
      </c>
      <c r="G101" s="104">
        <v>0.17141162514827996</v>
      </c>
      <c r="J101" s="77"/>
    </row>
    <row r="102" spans="1:10" x14ac:dyDescent="0.35">
      <c r="A102" s="13" t="s">
        <v>5</v>
      </c>
      <c r="B102" s="104">
        <v>4.4949692930876778E-2</v>
      </c>
      <c r="C102" s="104">
        <v>5.3051091075395268E-2</v>
      </c>
      <c r="D102" s="104">
        <v>0.1093688749509996</v>
      </c>
      <c r="E102" s="104">
        <v>0.18424147393179147</v>
      </c>
      <c r="F102" s="104">
        <v>0.35175748072651247</v>
      </c>
      <c r="G102" s="104">
        <v>0.25650071867241603</v>
      </c>
      <c r="J102" s="77"/>
    </row>
    <row r="103" spans="1:10" x14ac:dyDescent="0.35">
      <c r="A103" s="13" t="s">
        <v>6</v>
      </c>
      <c r="B103" s="104">
        <v>3.4080512351326621E-2</v>
      </c>
      <c r="C103" s="104">
        <v>4.2772186642268985E-2</v>
      </c>
      <c r="D103" s="104">
        <v>8.9775846294602016E-2</v>
      </c>
      <c r="E103" s="104">
        <v>0.15736505032021958</v>
      </c>
      <c r="F103" s="104">
        <v>0.34263494967978042</v>
      </c>
      <c r="G103" s="104">
        <v>0.33360018298261668</v>
      </c>
      <c r="J103" s="77"/>
    </row>
    <row r="104" spans="1:10" x14ac:dyDescent="0.35">
      <c r="A104" s="13" t="s">
        <v>7</v>
      </c>
      <c r="B104" s="104">
        <v>2.8325868538917807E-2</v>
      </c>
      <c r="C104" s="104">
        <v>3.2683694467982083E-2</v>
      </c>
      <c r="D104" s="104">
        <v>7.0451519186539163E-2</v>
      </c>
      <c r="E104" s="104">
        <v>0.13642416172376226</v>
      </c>
      <c r="F104" s="104">
        <v>0.32005810434572085</v>
      </c>
      <c r="G104" s="104">
        <v>0.41072509381430822</v>
      </c>
      <c r="J104" s="77"/>
    </row>
    <row r="105" spans="1:10" x14ac:dyDescent="0.35">
      <c r="A105" s="13" t="s">
        <v>8</v>
      </c>
      <c r="B105" s="104">
        <v>2.3293258909403178E-2</v>
      </c>
      <c r="C105" s="104">
        <v>2.8123658222413053E-2</v>
      </c>
      <c r="D105" s="104">
        <v>6.2473164448261058E-2</v>
      </c>
      <c r="E105" s="104">
        <v>0.11678832116788321</v>
      </c>
      <c r="F105" s="104">
        <v>0.28424216401889224</v>
      </c>
      <c r="G105" s="104">
        <v>0.48540145985401462</v>
      </c>
      <c r="J105" s="77"/>
    </row>
    <row r="106" spans="1:10" x14ac:dyDescent="0.35">
      <c r="A106" s="13" t="s">
        <v>9</v>
      </c>
      <c r="B106" s="104">
        <v>2.2358111981654882E-2</v>
      </c>
      <c r="C106" s="104">
        <v>2.9715268488438754E-2</v>
      </c>
      <c r="D106" s="104">
        <v>6.3443531435123254E-2</v>
      </c>
      <c r="E106" s="104">
        <v>0.11255493980508313</v>
      </c>
      <c r="F106" s="104">
        <v>0.27001719854767819</v>
      </c>
      <c r="G106" s="104">
        <v>0.50181540225492072</v>
      </c>
      <c r="J106" s="77"/>
    </row>
    <row r="107" spans="1:10" x14ac:dyDescent="0.35">
      <c r="A107" s="13" t="s">
        <v>10</v>
      </c>
      <c r="B107" s="104">
        <v>2.0496224379719527E-2</v>
      </c>
      <c r="C107" s="104">
        <v>3.1283710895361382E-2</v>
      </c>
      <c r="D107" s="104">
        <v>6.5803667745415323E-2</v>
      </c>
      <c r="E107" s="104">
        <v>0.12019057892844301</v>
      </c>
      <c r="F107" s="104">
        <v>0.28254225098885294</v>
      </c>
      <c r="G107" s="104">
        <v>0.47977346278317151</v>
      </c>
      <c r="J107" s="77"/>
    </row>
    <row r="108" spans="1:10" x14ac:dyDescent="0.35">
      <c r="A108" s="13" t="s">
        <v>11</v>
      </c>
      <c r="B108" s="104">
        <v>2.2830283699848918E-2</v>
      </c>
      <c r="C108" s="104">
        <v>2.9293268423703205E-2</v>
      </c>
      <c r="D108" s="104">
        <v>7.0757092496222931E-2</v>
      </c>
      <c r="E108" s="104">
        <v>0.13093839180795702</v>
      </c>
      <c r="F108" s="104">
        <v>0.29486318616753399</v>
      </c>
      <c r="G108" s="104">
        <v>0.45098203793855968</v>
      </c>
      <c r="J108" s="77"/>
    </row>
    <row r="109" spans="1:10" x14ac:dyDescent="0.35">
      <c r="A109" s="13" t="s">
        <v>67</v>
      </c>
      <c r="B109" s="104">
        <v>1.8969072164948454E-2</v>
      </c>
      <c r="C109" s="104">
        <v>2.9690721649484535E-2</v>
      </c>
      <c r="D109" s="104">
        <v>6.3917525773195871E-2</v>
      </c>
      <c r="E109" s="104">
        <v>0.1311340206185567</v>
      </c>
      <c r="F109" s="104">
        <v>0.27505154639175255</v>
      </c>
      <c r="G109" s="104">
        <v>0.48206185567010307</v>
      </c>
      <c r="J109" s="77"/>
    </row>
    <row r="110" spans="1:10" x14ac:dyDescent="0.35">
      <c r="A110" s="22"/>
      <c r="B110" s="75"/>
      <c r="C110" s="75"/>
      <c r="D110" s="75"/>
      <c r="E110" s="75"/>
      <c r="F110" s="75"/>
      <c r="G110" s="75"/>
      <c r="J110" s="77"/>
    </row>
    <row r="111" spans="1:10" x14ac:dyDescent="0.35">
      <c r="A111" s="10" t="s">
        <v>130</v>
      </c>
      <c r="B111" s="74"/>
      <c r="C111" s="74"/>
      <c r="D111" s="74"/>
      <c r="E111" s="74"/>
      <c r="F111" s="75"/>
      <c r="G111" s="75"/>
      <c r="J111" s="77"/>
    </row>
    <row r="112" spans="1:10" ht="45.75" customHeight="1" x14ac:dyDescent="0.35">
      <c r="A112" s="13" t="s">
        <v>70</v>
      </c>
      <c r="B112" s="105" t="s">
        <v>54</v>
      </c>
      <c r="C112" s="105" t="s">
        <v>55</v>
      </c>
      <c r="D112" s="103" t="s">
        <v>54</v>
      </c>
      <c r="E112" s="103" t="s">
        <v>55</v>
      </c>
      <c r="F112" s="75"/>
      <c r="G112" s="75"/>
      <c r="I112" s="76"/>
      <c r="J112" s="76"/>
    </row>
    <row r="113" spans="1:15" x14ac:dyDescent="0.35">
      <c r="A113" s="89" t="s">
        <v>3</v>
      </c>
      <c r="B113" s="85">
        <v>43803</v>
      </c>
      <c r="C113" s="85">
        <v>78870</v>
      </c>
      <c r="D113" s="106">
        <f>B113/B$113</f>
        <v>1</v>
      </c>
      <c r="E113" s="106">
        <f>C113/C$113</f>
        <v>1</v>
      </c>
      <c r="F113" s="75"/>
      <c r="G113" s="74"/>
      <c r="H113" s="74"/>
      <c r="I113" s="76"/>
      <c r="J113" s="76"/>
    </row>
    <row r="114" spans="1:15" x14ac:dyDescent="0.35">
      <c r="A114" s="89" t="s">
        <v>13</v>
      </c>
      <c r="B114" s="82">
        <v>36</v>
      </c>
      <c r="C114" s="82">
        <v>370</v>
      </c>
      <c r="D114" s="107">
        <f t="shared" ref="D114:D124" si="3">B114/B$113</f>
        <v>8.2186151633449763E-4</v>
      </c>
      <c r="E114" s="107">
        <f t="shared" ref="E114:E124" si="4">C114/C$113</f>
        <v>4.6912641054900469E-3</v>
      </c>
      <c r="F114" s="75"/>
      <c r="G114" s="74"/>
      <c r="H114" s="74"/>
      <c r="I114" s="76"/>
      <c r="J114" s="76"/>
    </row>
    <row r="115" spans="1:15" x14ac:dyDescent="0.35">
      <c r="A115" s="89" t="s">
        <v>14</v>
      </c>
      <c r="B115" s="82">
        <v>423</v>
      </c>
      <c r="C115" s="82">
        <v>3542</v>
      </c>
      <c r="D115" s="107">
        <f t="shared" si="3"/>
        <v>9.6568728169303467E-3</v>
      </c>
      <c r="E115" s="107">
        <f t="shared" si="4"/>
        <v>4.490934449093445E-2</v>
      </c>
      <c r="F115" s="75"/>
      <c r="G115" s="74"/>
      <c r="H115" s="74"/>
      <c r="I115" s="76"/>
      <c r="J115" s="76"/>
    </row>
    <row r="116" spans="1:15" x14ac:dyDescent="0.35">
      <c r="A116" s="89" t="s">
        <v>4</v>
      </c>
      <c r="B116" s="82">
        <v>426</v>
      </c>
      <c r="C116" s="82">
        <v>5058</v>
      </c>
      <c r="D116" s="107">
        <f t="shared" si="3"/>
        <v>9.725361276624888E-3</v>
      </c>
      <c r="E116" s="107">
        <f t="shared" si="4"/>
        <v>6.4130848231266635E-2</v>
      </c>
      <c r="F116" s="75"/>
      <c r="G116" s="74"/>
      <c r="H116" s="74"/>
      <c r="I116" s="76"/>
      <c r="J116" s="76"/>
    </row>
    <row r="117" spans="1:15" x14ac:dyDescent="0.35">
      <c r="A117" s="89" t="s">
        <v>5</v>
      </c>
      <c r="B117" s="82">
        <v>618</v>
      </c>
      <c r="C117" s="82">
        <v>7653</v>
      </c>
      <c r="D117" s="107">
        <f t="shared" si="3"/>
        <v>1.4108622697075543E-2</v>
      </c>
      <c r="E117" s="107">
        <f t="shared" si="4"/>
        <v>9.7033092430581974E-2</v>
      </c>
      <c r="F117" s="75"/>
      <c r="G117" s="74"/>
      <c r="H117" s="74"/>
      <c r="I117" s="76"/>
      <c r="J117" s="76"/>
    </row>
    <row r="118" spans="1:15" x14ac:dyDescent="0.35">
      <c r="A118" s="89" t="s">
        <v>6</v>
      </c>
      <c r="B118" s="82">
        <v>713</v>
      </c>
      <c r="C118" s="82">
        <v>8744</v>
      </c>
      <c r="D118" s="107">
        <f t="shared" si="3"/>
        <v>1.6277423920736021E-2</v>
      </c>
      <c r="E118" s="107">
        <f t="shared" si="4"/>
        <v>0.1108659819956891</v>
      </c>
      <c r="F118" s="75"/>
      <c r="G118" s="74"/>
      <c r="H118" s="74"/>
      <c r="I118" s="76"/>
      <c r="J118" s="76"/>
    </row>
    <row r="119" spans="1:15" x14ac:dyDescent="0.35">
      <c r="A119" s="89" t="s">
        <v>7</v>
      </c>
      <c r="B119" s="82">
        <v>715</v>
      </c>
      <c r="C119" s="82">
        <v>8261</v>
      </c>
      <c r="D119" s="107">
        <f t="shared" si="3"/>
        <v>1.6323082893865717E-2</v>
      </c>
      <c r="E119" s="107">
        <f t="shared" si="4"/>
        <v>0.10474198047419805</v>
      </c>
      <c r="F119" s="75"/>
      <c r="G119" s="74"/>
      <c r="H119" s="74"/>
      <c r="I119" s="76"/>
      <c r="J119" s="76"/>
    </row>
    <row r="120" spans="1:15" x14ac:dyDescent="0.35">
      <c r="A120" s="89" t="s">
        <v>8</v>
      </c>
      <c r="B120" s="82">
        <v>858</v>
      </c>
      <c r="C120" s="82">
        <v>9316</v>
      </c>
      <c r="D120" s="107">
        <f t="shared" si="3"/>
        <v>1.9587699472638859E-2</v>
      </c>
      <c r="E120" s="107">
        <f t="shared" si="4"/>
        <v>0.11811842272093317</v>
      </c>
      <c r="F120" s="75"/>
      <c r="G120" s="74"/>
      <c r="H120" s="74"/>
      <c r="I120" s="76"/>
      <c r="J120" s="76"/>
    </row>
    <row r="121" spans="1:15" x14ac:dyDescent="0.35">
      <c r="A121" s="89" t="s">
        <v>9</v>
      </c>
      <c r="B121" s="82">
        <v>1137</v>
      </c>
      <c r="C121" s="82">
        <v>10466</v>
      </c>
      <c r="D121" s="107">
        <f t="shared" si="3"/>
        <v>2.5957126224231217E-2</v>
      </c>
      <c r="E121" s="107">
        <f t="shared" si="4"/>
        <v>0.13269937872448331</v>
      </c>
      <c r="F121" s="75"/>
      <c r="G121" s="74"/>
      <c r="H121" s="74"/>
      <c r="I121" s="76"/>
      <c r="J121" s="76"/>
    </row>
    <row r="122" spans="1:15" x14ac:dyDescent="0.35">
      <c r="A122" s="89" t="s">
        <v>10</v>
      </c>
      <c r="B122" s="82">
        <v>1455</v>
      </c>
      <c r="C122" s="82">
        <v>11124</v>
      </c>
      <c r="D122" s="107">
        <f t="shared" si="3"/>
        <v>3.321690295185261E-2</v>
      </c>
      <c r="E122" s="107">
        <f t="shared" si="4"/>
        <v>0.14104222137694941</v>
      </c>
      <c r="F122" s="75"/>
      <c r="G122" s="74"/>
      <c r="H122" s="74"/>
      <c r="I122" s="76"/>
      <c r="J122" s="76"/>
      <c r="K122" s="77"/>
      <c r="L122" s="77"/>
      <c r="M122" s="77"/>
      <c r="N122" s="77"/>
      <c r="O122" s="77"/>
    </row>
    <row r="123" spans="1:15" x14ac:dyDescent="0.35">
      <c r="A123" s="89" t="s">
        <v>11</v>
      </c>
      <c r="B123" s="82">
        <v>1748</v>
      </c>
      <c r="C123" s="82">
        <v>11914</v>
      </c>
      <c r="D123" s="107">
        <f t="shared" si="3"/>
        <v>3.990594251535283E-2</v>
      </c>
      <c r="E123" s="107">
        <f t="shared" si="4"/>
        <v>0.1510587041967795</v>
      </c>
      <c r="F123" s="75"/>
      <c r="G123" s="74"/>
      <c r="H123" s="74"/>
      <c r="I123" s="76"/>
      <c r="J123" s="76"/>
      <c r="K123" s="77"/>
      <c r="L123" s="77"/>
      <c r="M123" s="77"/>
      <c r="N123" s="77"/>
      <c r="O123" s="77"/>
    </row>
    <row r="124" spans="1:15" x14ac:dyDescent="0.35">
      <c r="A124" s="89" t="s">
        <v>67</v>
      </c>
      <c r="B124" s="82">
        <v>35683</v>
      </c>
      <c r="C124" s="82">
        <v>2425</v>
      </c>
      <c r="D124" s="107">
        <f t="shared" si="3"/>
        <v>0.81462456909344105</v>
      </c>
      <c r="E124" s="107">
        <f t="shared" si="4"/>
        <v>3.0746798529225308E-2</v>
      </c>
      <c r="F124" s="75"/>
      <c r="G124" s="74"/>
      <c r="H124" s="74"/>
      <c r="I124" s="76"/>
      <c r="J124" s="76"/>
      <c r="K124" s="77"/>
      <c r="L124" s="77"/>
      <c r="M124" s="77"/>
      <c r="N124" s="77"/>
      <c r="O124" s="77"/>
    </row>
    <row r="125" spans="1:15" x14ac:dyDescent="0.35">
      <c r="A125" s="22"/>
      <c r="B125" s="73"/>
      <c r="C125" s="73"/>
      <c r="D125" s="74"/>
      <c r="E125" s="74"/>
      <c r="F125" s="75"/>
      <c r="G125" s="74"/>
      <c r="H125" s="74"/>
      <c r="I125" s="76"/>
      <c r="J125" s="76"/>
      <c r="K125" s="77"/>
      <c r="L125" s="77"/>
      <c r="M125" s="77"/>
      <c r="N125" s="77"/>
      <c r="O125" s="77"/>
    </row>
    <row r="127" spans="1:15" x14ac:dyDescent="0.35">
      <c r="A127" s="22" t="s">
        <v>94</v>
      </c>
    </row>
    <row r="128" spans="1:15" x14ac:dyDescent="0.35">
      <c r="A128" s="9" t="s">
        <v>95</v>
      </c>
    </row>
    <row r="129" spans="1:1" x14ac:dyDescent="0.35">
      <c r="A129" s="16" t="s">
        <v>96</v>
      </c>
    </row>
    <row r="130" spans="1:1" x14ac:dyDescent="0.35">
      <c r="A130" s="22" t="s">
        <v>97</v>
      </c>
    </row>
    <row r="131" spans="1:1" x14ac:dyDescent="0.35">
      <c r="A131" s="22"/>
    </row>
    <row r="132" spans="1:1" x14ac:dyDescent="0.35">
      <c r="A132" s="16" t="s">
        <v>98</v>
      </c>
    </row>
    <row r="133" spans="1:1" x14ac:dyDescent="0.35">
      <c r="A133" s="9" t="s">
        <v>99</v>
      </c>
    </row>
    <row r="134" spans="1:1" x14ac:dyDescent="0.35">
      <c r="A134" s="48" t="s">
        <v>100</v>
      </c>
    </row>
    <row r="135" spans="1:1" x14ac:dyDescent="0.35">
      <c r="A135" s="9" t="s">
        <v>69</v>
      </c>
    </row>
  </sheetData>
  <hyperlinks>
    <hyperlink ref="A1" location="Contents!A1" display="Return to contents"/>
    <hyperlink ref="A135" r:id="rId1" display="https://www.gov.uk/government/collections/dwp-statistical-summaries"/>
    <hyperlink ref="A133" r:id="rId2"/>
    <hyperlink ref="A128" r:id="rId3"/>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30"/>
  <sheetViews>
    <sheetView zoomScaleNormal="100" workbookViewId="0"/>
  </sheetViews>
  <sheetFormatPr defaultColWidth="8.81640625" defaultRowHeight="14" x14ac:dyDescent="0.3"/>
  <cols>
    <col min="1" max="8" width="18.54296875" style="16" customWidth="1"/>
    <col min="9" max="9" width="15.1796875" style="16" customWidth="1"/>
    <col min="10" max="10" width="12.54296875" style="16" customWidth="1"/>
    <col min="11" max="11" width="13.54296875" style="16" bestFit="1" customWidth="1"/>
    <col min="12" max="16384" width="8.81640625" style="16"/>
  </cols>
  <sheetData>
    <row r="1" spans="1:24" ht="15.5" x14ac:dyDescent="0.35">
      <c r="A1" s="11" t="s">
        <v>65</v>
      </c>
    </row>
    <row r="2" spans="1:24" ht="15.5" x14ac:dyDescent="0.35">
      <c r="A2" s="10" t="s">
        <v>73</v>
      </c>
      <c r="B2" s="19"/>
      <c r="C2" s="19"/>
    </row>
    <row r="3" spans="1:24" ht="15.5" x14ac:dyDescent="0.35">
      <c r="A3" s="10"/>
      <c r="B3" s="155" t="s">
        <v>104</v>
      </c>
      <c r="C3" s="156"/>
      <c r="D3" s="157" t="s">
        <v>105</v>
      </c>
      <c r="E3" s="157"/>
      <c r="F3" s="71" t="s">
        <v>115</v>
      </c>
    </row>
    <row r="4" spans="1:24" ht="16.5" x14ac:dyDescent="0.35">
      <c r="A4" s="12" t="s">
        <v>48</v>
      </c>
      <c r="B4" s="41" t="s">
        <v>50</v>
      </c>
      <c r="C4" s="41" t="s">
        <v>51</v>
      </c>
      <c r="D4" s="41" t="s">
        <v>50</v>
      </c>
      <c r="E4" s="41" t="s">
        <v>51</v>
      </c>
      <c r="F4" s="41" t="s">
        <v>50</v>
      </c>
      <c r="G4" s="41" t="s">
        <v>72</v>
      </c>
      <c r="M4" s="5"/>
      <c r="N4" s="5"/>
      <c r="O4" s="5"/>
      <c r="P4" s="5"/>
      <c r="Q4" s="5"/>
      <c r="R4" s="5"/>
      <c r="S4" s="5"/>
      <c r="T4" s="5"/>
      <c r="U4" s="5"/>
      <c r="V4" s="5"/>
      <c r="W4" s="5"/>
      <c r="X4" s="5"/>
    </row>
    <row r="5" spans="1:24" ht="15.5" x14ac:dyDescent="0.35">
      <c r="A5" s="12" t="s">
        <v>3</v>
      </c>
      <c r="B5" s="2">
        <v>78080</v>
      </c>
      <c r="C5" s="2">
        <v>80030</v>
      </c>
      <c r="D5" s="2">
        <v>81230</v>
      </c>
      <c r="E5" s="2">
        <v>82045</v>
      </c>
      <c r="F5" s="2">
        <v>80185</v>
      </c>
      <c r="G5" s="2">
        <v>401575</v>
      </c>
      <c r="R5" s="5"/>
      <c r="S5" s="5"/>
      <c r="T5" s="5"/>
      <c r="U5" s="5"/>
      <c r="V5" s="5"/>
      <c r="W5" s="5"/>
      <c r="X5" s="5"/>
    </row>
    <row r="6" spans="1:24" ht="15.5" x14ac:dyDescent="0.35">
      <c r="A6" s="13" t="s">
        <v>0</v>
      </c>
      <c r="B6" s="66">
        <v>24495</v>
      </c>
      <c r="C6" s="66">
        <v>24930</v>
      </c>
      <c r="D6" s="66">
        <v>25295</v>
      </c>
      <c r="E6" s="66">
        <v>25560</v>
      </c>
      <c r="F6" s="66">
        <v>24985</v>
      </c>
      <c r="G6" s="66">
        <v>125265</v>
      </c>
      <c r="R6" s="5"/>
      <c r="S6" s="5"/>
      <c r="T6" s="5"/>
      <c r="U6" s="5"/>
      <c r="V6" s="5"/>
      <c r="W6" s="5"/>
      <c r="X6" s="5"/>
    </row>
    <row r="7" spans="1:24" ht="15.5" x14ac:dyDescent="0.35">
      <c r="A7" s="15" t="s">
        <v>1</v>
      </c>
      <c r="B7" s="66">
        <v>53520</v>
      </c>
      <c r="C7" s="66">
        <v>55045</v>
      </c>
      <c r="D7" s="66">
        <v>55880</v>
      </c>
      <c r="E7" s="66">
        <v>56430</v>
      </c>
      <c r="F7" s="66">
        <v>55150</v>
      </c>
      <c r="G7" s="66">
        <v>276020</v>
      </c>
      <c r="R7" s="5"/>
      <c r="S7" s="5"/>
      <c r="T7" s="5"/>
      <c r="U7" s="5"/>
      <c r="V7" s="5"/>
      <c r="W7" s="5"/>
      <c r="X7" s="5"/>
    </row>
    <row r="8" spans="1:24" ht="15.5" x14ac:dyDescent="0.35">
      <c r="A8" s="13" t="s">
        <v>2</v>
      </c>
      <c r="B8" s="66">
        <v>65</v>
      </c>
      <c r="C8" s="66">
        <v>55</v>
      </c>
      <c r="D8" s="66">
        <v>55</v>
      </c>
      <c r="E8" s="66">
        <v>55</v>
      </c>
      <c r="F8" s="66">
        <v>50</v>
      </c>
      <c r="G8" s="66">
        <v>285</v>
      </c>
      <c r="R8" s="5"/>
      <c r="S8" s="5"/>
      <c r="T8" s="5"/>
      <c r="U8" s="5"/>
      <c r="V8" s="5"/>
      <c r="W8" s="5"/>
      <c r="X8" s="5"/>
    </row>
    <row r="9" spans="1:24" ht="15.5" x14ac:dyDescent="0.35">
      <c r="A9" s="22"/>
      <c r="B9" s="22"/>
      <c r="C9" s="23"/>
      <c r="D9" s="23"/>
      <c r="E9" s="23"/>
      <c r="F9" s="23"/>
      <c r="G9" s="23"/>
      <c r="H9" s="23"/>
      <c r="I9" s="24"/>
      <c r="J9" s="24"/>
      <c r="M9" s="5"/>
      <c r="N9" s="5"/>
      <c r="O9" s="5"/>
      <c r="P9" s="5"/>
      <c r="Q9" s="5"/>
      <c r="R9" s="5"/>
      <c r="S9" s="5"/>
      <c r="T9" s="5"/>
      <c r="U9" s="5"/>
      <c r="V9" s="5"/>
      <c r="W9" s="5"/>
      <c r="X9" s="5"/>
    </row>
    <row r="10" spans="1:24" ht="15.5" x14ac:dyDescent="0.35">
      <c r="A10" s="10" t="s">
        <v>74</v>
      </c>
      <c r="C10" s="25"/>
      <c r="I10" s="24"/>
      <c r="J10" s="24"/>
      <c r="M10" s="5"/>
      <c r="N10" s="5"/>
      <c r="O10" s="5"/>
      <c r="P10" s="5"/>
      <c r="Q10" s="5"/>
      <c r="R10" s="5"/>
      <c r="S10" s="5"/>
      <c r="T10" s="5"/>
      <c r="U10" s="5"/>
      <c r="V10" s="5"/>
      <c r="W10" s="5"/>
      <c r="X10" s="5"/>
    </row>
    <row r="11" spans="1:24" ht="15.5" x14ac:dyDescent="0.35">
      <c r="A11" s="10"/>
      <c r="B11" s="155" t="s">
        <v>104</v>
      </c>
      <c r="C11" s="156"/>
      <c r="D11" s="157" t="s">
        <v>105</v>
      </c>
      <c r="E11" s="157"/>
      <c r="F11" s="71" t="s">
        <v>115</v>
      </c>
      <c r="I11" s="24"/>
      <c r="J11" s="24"/>
      <c r="M11" s="5"/>
      <c r="N11" s="5"/>
      <c r="O11" s="5"/>
      <c r="P11" s="5"/>
      <c r="Q11" s="5"/>
      <c r="R11" s="5"/>
      <c r="S11" s="5"/>
      <c r="T11" s="5"/>
      <c r="U11" s="5"/>
      <c r="V11" s="5"/>
      <c r="W11" s="5"/>
      <c r="X11" s="5"/>
    </row>
    <row r="12" spans="1:24" ht="16.5" x14ac:dyDescent="0.35">
      <c r="A12" s="12" t="s">
        <v>48</v>
      </c>
      <c r="B12" s="41" t="s">
        <v>50</v>
      </c>
      <c r="C12" s="41" t="s">
        <v>51</v>
      </c>
      <c r="D12" s="41" t="s">
        <v>50</v>
      </c>
      <c r="E12" s="41" t="s">
        <v>51</v>
      </c>
      <c r="F12" s="41" t="s">
        <v>50</v>
      </c>
      <c r="G12" s="41" t="s">
        <v>72</v>
      </c>
      <c r="I12" s="24"/>
      <c r="J12" s="24"/>
      <c r="M12" s="5"/>
      <c r="N12" s="5"/>
      <c r="O12" s="5"/>
      <c r="P12" s="5"/>
      <c r="Q12" s="5"/>
      <c r="R12" s="5"/>
      <c r="S12" s="5"/>
      <c r="T12" s="5"/>
      <c r="U12" s="5"/>
      <c r="V12" s="5"/>
      <c r="W12" s="5"/>
      <c r="X12" s="5"/>
    </row>
    <row r="13" spans="1:24" s="22" customFormat="1" x14ac:dyDescent="0.3">
      <c r="A13" s="12" t="s">
        <v>3</v>
      </c>
      <c r="B13" s="20">
        <v>1</v>
      </c>
      <c r="C13" s="20">
        <v>1</v>
      </c>
      <c r="D13" s="20">
        <v>1</v>
      </c>
      <c r="E13" s="20">
        <v>1</v>
      </c>
      <c r="F13" s="20">
        <v>1</v>
      </c>
      <c r="G13" s="20">
        <v>1</v>
      </c>
      <c r="I13" s="24"/>
      <c r="J13" s="24"/>
      <c r="K13" s="24"/>
      <c r="L13" s="24"/>
      <c r="M13" s="24"/>
      <c r="N13" s="24"/>
      <c r="O13" s="24"/>
      <c r="P13" s="24"/>
      <c r="Q13" s="24"/>
      <c r="R13" s="24"/>
      <c r="S13" s="24"/>
    </row>
    <row r="14" spans="1:24" x14ac:dyDescent="0.3">
      <c r="A14" s="13" t="s">
        <v>0</v>
      </c>
      <c r="B14" s="21">
        <v>0.314</v>
      </c>
      <c r="C14" s="21">
        <v>0.312</v>
      </c>
      <c r="D14" s="21">
        <v>0.311</v>
      </c>
      <c r="E14" s="21">
        <v>0.312</v>
      </c>
      <c r="F14" s="21">
        <v>0.312</v>
      </c>
      <c r="G14" s="21">
        <v>0.312</v>
      </c>
      <c r="I14" s="24"/>
      <c r="J14" s="24"/>
      <c r="K14" s="24"/>
      <c r="L14" s="24"/>
      <c r="M14" s="24"/>
      <c r="N14" s="24"/>
      <c r="O14" s="24"/>
      <c r="P14" s="24"/>
      <c r="Q14" s="24"/>
      <c r="R14" s="24"/>
      <c r="S14" s="24"/>
    </row>
    <row r="15" spans="1:24" x14ac:dyDescent="0.3">
      <c r="A15" s="15" t="s">
        <v>1</v>
      </c>
      <c r="B15" s="21">
        <v>0.68500000000000005</v>
      </c>
      <c r="C15" s="21">
        <v>0.68800000000000006</v>
      </c>
      <c r="D15" s="21">
        <v>0.68800000000000006</v>
      </c>
      <c r="E15" s="21">
        <v>0.68800000000000006</v>
      </c>
      <c r="F15" s="21">
        <v>0.68800000000000006</v>
      </c>
      <c r="G15" s="21">
        <v>0.68700000000000006</v>
      </c>
      <c r="I15" s="24"/>
      <c r="J15" s="24"/>
      <c r="K15" s="24"/>
      <c r="L15" s="24"/>
      <c r="M15" s="24"/>
      <c r="N15" s="24"/>
      <c r="O15" s="24"/>
      <c r="P15" s="24"/>
      <c r="Q15" s="24"/>
      <c r="R15" s="24"/>
      <c r="S15" s="24"/>
    </row>
    <row r="16" spans="1:24" x14ac:dyDescent="0.3">
      <c r="A16" s="13" t="s">
        <v>2</v>
      </c>
      <c r="B16" s="21">
        <v>1E-3</v>
      </c>
      <c r="C16" s="21">
        <v>1E-3</v>
      </c>
      <c r="D16" s="21">
        <v>1E-3</v>
      </c>
      <c r="E16" s="21">
        <v>1E-3</v>
      </c>
      <c r="F16" s="21">
        <v>1E-3</v>
      </c>
      <c r="G16" s="21">
        <v>1E-3</v>
      </c>
      <c r="I16" s="24"/>
      <c r="J16" s="24"/>
      <c r="K16" s="24"/>
      <c r="L16" s="24"/>
      <c r="M16" s="24"/>
      <c r="N16" s="24"/>
      <c r="O16" s="24"/>
      <c r="P16" s="24"/>
      <c r="Q16" s="24"/>
      <c r="R16" s="24"/>
      <c r="S16" s="24"/>
    </row>
    <row r="17" spans="1:24" x14ac:dyDescent="0.3">
      <c r="I17" s="26"/>
      <c r="J17" s="26"/>
    </row>
    <row r="18" spans="1:24" ht="15.5" x14ac:dyDescent="0.35">
      <c r="A18" s="10" t="s">
        <v>75</v>
      </c>
    </row>
    <row r="19" spans="1:24" ht="15.5" x14ac:dyDescent="0.35">
      <c r="A19" s="10"/>
      <c r="B19" s="155" t="s">
        <v>104</v>
      </c>
      <c r="C19" s="156"/>
      <c r="D19" s="157" t="s">
        <v>105</v>
      </c>
      <c r="E19" s="157"/>
      <c r="F19" s="71" t="s">
        <v>115</v>
      </c>
    </row>
    <row r="20" spans="1:24" ht="16" x14ac:dyDescent="0.3">
      <c r="A20" s="12" t="s">
        <v>48</v>
      </c>
      <c r="B20" s="41" t="s">
        <v>50</v>
      </c>
      <c r="C20" s="41" t="s">
        <v>51</v>
      </c>
      <c r="D20" s="41" t="s">
        <v>50</v>
      </c>
      <c r="E20" s="41" t="s">
        <v>51</v>
      </c>
      <c r="F20" s="41" t="s">
        <v>116</v>
      </c>
      <c r="G20" s="41" t="s">
        <v>72</v>
      </c>
    </row>
    <row r="21" spans="1:24" x14ac:dyDescent="0.3">
      <c r="A21" s="12" t="s">
        <v>3</v>
      </c>
      <c r="B21" s="67">
        <v>17255000</v>
      </c>
      <c r="C21" s="67">
        <v>17687000</v>
      </c>
      <c r="D21" s="67">
        <v>18375000</v>
      </c>
      <c r="E21" s="67">
        <v>18559000</v>
      </c>
      <c r="F21" s="67">
        <v>36902000</v>
      </c>
      <c r="G21" s="111">
        <v>108777000</v>
      </c>
    </row>
    <row r="22" spans="1:24" x14ac:dyDescent="0.3">
      <c r="A22" s="13" t="s">
        <v>0</v>
      </c>
      <c r="B22" s="68">
        <v>5413000</v>
      </c>
      <c r="C22" s="68">
        <v>5510000</v>
      </c>
      <c r="D22" s="68">
        <v>5722000</v>
      </c>
      <c r="E22" s="68">
        <v>5782000</v>
      </c>
      <c r="F22" s="68">
        <v>11498000</v>
      </c>
      <c r="G22" s="112">
        <v>33924000</v>
      </c>
    </row>
    <row r="23" spans="1:24" x14ac:dyDescent="0.3">
      <c r="A23" s="15" t="s">
        <v>1</v>
      </c>
      <c r="B23" s="68">
        <v>11828000</v>
      </c>
      <c r="C23" s="68">
        <v>12165000</v>
      </c>
      <c r="D23" s="68">
        <v>12640000</v>
      </c>
      <c r="E23" s="68">
        <v>12764000</v>
      </c>
      <c r="F23" s="68">
        <v>25380000</v>
      </c>
      <c r="G23" s="112">
        <v>74777000</v>
      </c>
    </row>
    <row r="24" spans="1:24" x14ac:dyDescent="0.3">
      <c r="A24" s="13" t="s">
        <v>2</v>
      </c>
      <c r="B24" s="68">
        <v>14000</v>
      </c>
      <c r="C24" s="68">
        <v>13000</v>
      </c>
      <c r="D24" s="68">
        <v>13000</v>
      </c>
      <c r="E24" s="68">
        <v>13000</v>
      </c>
      <c r="F24" s="68">
        <v>24000</v>
      </c>
      <c r="G24" s="112">
        <v>76000</v>
      </c>
    </row>
    <row r="25" spans="1:24" x14ac:dyDescent="0.3">
      <c r="C25" s="40"/>
    </row>
    <row r="26" spans="1:24" ht="15.5" x14ac:dyDescent="0.35">
      <c r="A26" s="22" t="s">
        <v>46</v>
      </c>
      <c r="B26" s="22"/>
      <c r="C26" s="23"/>
      <c r="D26" s="23"/>
      <c r="E26" s="23"/>
      <c r="F26" s="23"/>
      <c r="G26" s="23"/>
      <c r="H26" s="23"/>
      <c r="I26" s="24"/>
      <c r="J26" s="24"/>
      <c r="M26" s="5"/>
      <c r="N26" s="5"/>
      <c r="O26" s="5"/>
      <c r="P26" s="5"/>
      <c r="Q26" s="5"/>
      <c r="R26" s="5"/>
      <c r="S26" s="5"/>
      <c r="T26" s="5"/>
      <c r="U26" s="5"/>
      <c r="V26" s="5"/>
      <c r="W26" s="5"/>
      <c r="X26" s="5"/>
    </row>
    <row r="27" spans="1:24" ht="32.25" customHeight="1" x14ac:dyDescent="0.35">
      <c r="A27" s="154" t="s">
        <v>137</v>
      </c>
      <c r="B27" s="154"/>
      <c r="C27" s="154"/>
      <c r="D27" s="154"/>
      <c r="E27" s="154"/>
      <c r="F27" s="154"/>
      <c r="G27" s="154"/>
      <c r="H27" s="23"/>
      <c r="I27" s="24"/>
      <c r="J27" s="24"/>
      <c r="M27" s="5"/>
      <c r="N27" s="5"/>
      <c r="O27" s="5"/>
      <c r="P27" s="5"/>
      <c r="Q27" s="5"/>
      <c r="R27" s="5"/>
      <c r="S27" s="5"/>
      <c r="T27" s="5"/>
      <c r="U27" s="5"/>
      <c r="V27" s="5"/>
      <c r="W27" s="5"/>
      <c r="X27" s="5"/>
    </row>
    <row r="28" spans="1:24" ht="15.5" x14ac:dyDescent="0.35">
      <c r="A28" s="22" t="s">
        <v>102</v>
      </c>
      <c r="B28" s="22"/>
      <c r="C28" s="23"/>
      <c r="D28" s="23"/>
      <c r="E28" s="23"/>
      <c r="F28" s="23"/>
      <c r="G28" s="23"/>
      <c r="H28" s="23"/>
      <c r="I28" s="24"/>
      <c r="J28" s="24"/>
      <c r="M28" s="5"/>
      <c r="N28" s="5"/>
      <c r="O28" s="5"/>
      <c r="P28" s="5"/>
      <c r="Q28" s="5"/>
      <c r="R28" s="5"/>
      <c r="S28" s="5"/>
      <c r="T28" s="5"/>
      <c r="U28" s="5"/>
      <c r="V28" s="5"/>
      <c r="W28" s="5"/>
      <c r="X28" s="5"/>
    </row>
    <row r="29" spans="1:24" ht="15.5" x14ac:dyDescent="0.35">
      <c r="A29" s="22" t="s">
        <v>47</v>
      </c>
      <c r="B29" s="22"/>
      <c r="C29" s="23"/>
      <c r="D29" s="23"/>
      <c r="E29" s="23"/>
      <c r="F29" s="23"/>
      <c r="G29" s="23"/>
      <c r="H29" s="23"/>
      <c r="I29" s="24"/>
      <c r="J29" s="24"/>
      <c r="M29" s="5"/>
      <c r="N29" s="5"/>
      <c r="O29" s="5"/>
      <c r="P29" s="5"/>
      <c r="Q29" s="5"/>
      <c r="R29" s="5"/>
      <c r="S29" s="5"/>
      <c r="T29" s="5"/>
      <c r="U29" s="5"/>
      <c r="V29" s="5"/>
      <c r="W29" s="5"/>
      <c r="X29" s="5"/>
    </row>
    <row r="30" spans="1:24" x14ac:dyDescent="0.3">
      <c r="A30" s="16" t="s">
        <v>114</v>
      </c>
    </row>
  </sheetData>
  <mergeCells count="7">
    <mergeCell ref="A27:G27"/>
    <mergeCell ref="B3:C3"/>
    <mergeCell ref="B11:C11"/>
    <mergeCell ref="B19:C19"/>
    <mergeCell ref="D3:E3"/>
    <mergeCell ref="D11:E11"/>
    <mergeCell ref="D19:E19"/>
  </mergeCells>
  <hyperlinks>
    <hyperlink ref="A1" location="Contents!A1" display="Return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57"/>
  <sheetViews>
    <sheetView zoomScaleNormal="100" workbookViewId="0"/>
  </sheetViews>
  <sheetFormatPr defaultColWidth="8.81640625" defaultRowHeight="14.5" x14ac:dyDescent="0.35"/>
  <cols>
    <col min="1" max="7" width="18.81640625" style="7" customWidth="1"/>
    <col min="8" max="8" width="10.54296875" style="7" bestFit="1" customWidth="1"/>
    <col min="9" max="16384" width="8.81640625" style="7"/>
  </cols>
  <sheetData>
    <row r="1" spans="1:11" ht="15.5" x14ac:dyDescent="0.35">
      <c r="A1" s="11" t="s">
        <v>65</v>
      </c>
      <c r="F1" s="147" t="s">
        <v>164</v>
      </c>
      <c r="G1" s="147" t="s">
        <v>165</v>
      </c>
    </row>
    <row r="2" spans="1:11" ht="15.5" x14ac:dyDescent="0.35">
      <c r="A2" s="10" t="s">
        <v>85</v>
      </c>
    </row>
    <row r="3" spans="1:11" ht="15.5" x14ac:dyDescent="0.35">
      <c r="A3" s="10"/>
      <c r="B3" s="155" t="s">
        <v>104</v>
      </c>
      <c r="C3" s="156"/>
      <c r="D3" s="157" t="s">
        <v>105</v>
      </c>
      <c r="E3" s="157"/>
      <c r="F3" s="71" t="s">
        <v>115</v>
      </c>
    </row>
    <row r="4" spans="1:11" ht="16.5" x14ac:dyDescent="0.35">
      <c r="A4" s="12" t="s">
        <v>71</v>
      </c>
      <c r="B4" s="41" t="s">
        <v>50</v>
      </c>
      <c r="C4" s="41" t="s">
        <v>51</v>
      </c>
      <c r="D4" s="41" t="s">
        <v>50</v>
      </c>
      <c r="E4" s="41" t="s">
        <v>51</v>
      </c>
      <c r="F4" s="41" t="s">
        <v>50</v>
      </c>
      <c r="G4" s="41" t="s">
        <v>3</v>
      </c>
    </row>
    <row r="5" spans="1:11" x14ac:dyDescent="0.35">
      <c r="A5" s="17" t="s">
        <v>3</v>
      </c>
      <c r="B5" s="18">
        <v>78080</v>
      </c>
      <c r="C5" s="18">
        <v>80030</v>
      </c>
      <c r="D5" s="18">
        <v>81230</v>
      </c>
      <c r="E5" s="18">
        <v>82045</v>
      </c>
      <c r="F5" s="18">
        <v>80185</v>
      </c>
      <c r="G5" s="18">
        <v>401575</v>
      </c>
      <c r="H5" s="69"/>
    </row>
    <row r="6" spans="1:11" x14ac:dyDescent="0.35">
      <c r="A6" s="15" t="s">
        <v>13</v>
      </c>
      <c r="B6" s="14">
        <v>300</v>
      </c>
      <c r="C6" s="14">
        <v>355</v>
      </c>
      <c r="D6" s="14">
        <v>355</v>
      </c>
      <c r="E6" s="14">
        <v>395</v>
      </c>
      <c r="F6" s="14">
        <v>365</v>
      </c>
      <c r="G6" s="14">
        <v>1765</v>
      </c>
      <c r="H6" s="42"/>
      <c r="I6" s="49"/>
      <c r="J6" s="49"/>
      <c r="K6" s="28"/>
    </row>
    <row r="7" spans="1:11" x14ac:dyDescent="0.35">
      <c r="A7" s="15" t="s">
        <v>14</v>
      </c>
      <c r="B7" s="14">
        <v>3960</v>
      </c>
      <c r="C7" s="14">
        <v>3940</v>
      </c>
      <c r="D7" s="14">
        <v>3960</v>
      </c>
      <c r="E7" s="14">
        <v>3855</v>
      </c>
      <c r="F7" s="14">
        <v>3565</v>
      </c>
      <c r="G7" s="14">
        <v>19275</v>
      </c>
      <c r="H7" s="42"/>
      <c r="I7" s="49"/>
      <c r="J7" s="49"/>
      <c r="K7" s="28"/>
    </row>
    <row r="8" spans="1:11" x14ac:dyDescent="0.35">
      <c r="A8" s="15" t="s">
        <v>4</v>
      </c>
      <c r="B8" s="14">
        <v>5245</v>
      </c>
      <c r="C8" s="14">
        <v>5335</v>
      </c>
      <c r="D8" s="14">
        <v>5375</v>
      </c>
      <c r="E8" s="14">
        <v>5345</v>
      </c>
      <c r="F8" s="14">
        <v>5060</v>
      </c>
      <c r="G8" s="14">
        <v>26360</v>
      </c>
      <c r="H8" s="42"/>
      <c r="I8" s="49"/>
      <c r="J8" s="49"/>
      <c r="K8" s="28"/>
    </row>
    <row r="9" spans="1:11" x14ac:dyDescent="0.35">
      <c r="A9" s="15" t="s">
        <v>5</v>
      </c>
      <c r="B9" s="14">
        <v>7485</v>
      </c>
      <c r="C9" s="14">
        <v>7770</v>
      </c>
      <c r="D9" s="14">
        <v>7880</v>
      </c>
      <c r="E9" s="14">
        <v>7995</v>
      </c>
      <c r="F9" s="14">
        <v>7765</v>
      </c>
      <c r="G9" s="14">
        <v>38895</v>
      </c>
      <c r="H9" s="42"/>
      <c r="I9" s="49"/>
      <c r="J9" s="49"/>
      <c r="K9" s="28"/>
    </row>
    <row r="10" spans="1:11" x14ac:dyDescent="0.35">
      <c r="A10" s="15" t="s">
        <v>6</v>
      </c>
      <c r="B10" s="14">
        <v>8635</v>
      </c>
      <c r="C10" s="14">
        <v>8870</v>
      </c>
      <c r="D10" s="14">
        <v>8945</v>
      </c>
      <c r="E10" s="14">
        <v>9020</v>
      </c>
      <c r="F10" s="14">
        <v>8890</v>
      </c>
      <c r="G10" s="14">
        <v>44360</v>
      </c>
      <c r="H10" s="42"/>
      <c r="I10" s="49"/>
      <c r="J10" s="49"/>
      <c r="K10" s="28"/>
    </row>
    <row r="11" spans="1:11" x14ac:dyDescent="0.35">
      <c r="A11" s="15" t="s">
        <v>7</v>
      </c>
      <c r="B11" s="14">
        <v>8400</v>
      </c>
      <c r="C11" s="14">
        <v>8445</v>
      </c>
      <c r="D11" s="14">
        <v>8530</v>
      </c>
      <c r="E11" s="14">
        <v>8580</v>
      </c>
      <c r="F11" s="14">
        <v>8385</v>
      </c>
      <c r="G11" s="14">
        <v>42340</v>
      </c>
      <c r="H11" s="42"/>
      <c r="I11" s="49"/>
      <c r="J11" s="49"/>
      <c r="K11" s="28"/>
    </row>
    <row r="12" spans="1:11" x14ac:dyDescent="0.35">
      <c r="A12" s="15" t="s">
        <v>8</v>
      </c>
      <c r="B12" s="14">
        <v>10195</v>
      </c>
      <c r="C12" s="14">
        <v>10140</v>
      </c>
      <c r="D12" s="14">
        <v>9945</v>
      </c>
      <c r="E12" s="14">
        <v>9795</v>
      </c>
      <c r="F12" s="14">
        <v>9365</v>
      </c>
      <c r="G12" s="14">
        <v>49440</v>
      </c>
      <c r="H12" s="42"/>
      <c r="I12" s="49"/>
      <c r="J12" s="49"/>
      <c r="K12" s="28"/>
    </row>
    <row r="13" spans="1:11" x14ac:dyDescent="0.35">
      <c r="A13" s="15" t="s">
        <v>9</v>
      </c>
      <c r="B13" s="14">
        <v>10995</v>
      </c>
      <c r="C13" s="14">
        <v>11075</v>
      </c>
      <c r="D13" s="14">
        <v>11105</v>
      </c>
      <c r="E13" s="14">
        <v>11000</v>
      </c>
      <c r="F13" s="14">
        <v>10595</v>
      </c>
      <c r="G13" s="14">
        <v>54765</v>
      </c>
      <c r="H13" s="42"/>
      <c r="I13" s="49"/>
      <c r="J13" s="49"/>
      <c r="K13" s="28"/>
    </row>
    <row r="14" spans="1:11" x14ac:dyDescent="0.35">
      <c r="A14" s="15" t="s">
        <v>10</v>
      </c>
      <c r="B14" s="14">
        <v>11230</v>
      </c>
      <c r="C14" s="14">
        <v>11470</v>
      </c>
      <c r="D14" s="14">
        <v>11500</v>
      </c>
      <c r="E14" s="14">
        <v>11595</v>
      </c>
      <c r="F14" s="14">
        <v>11360</v>
      </c>
      <c r="G14" s="14">
        <v>57155</v>
      </c>
      <c r="H14" s="42"/>
      <c r="I14" s="49"/>
      <c r="J14" s="49"/>
      <c r="K14" s="28"/>
    </row>
    <row r="15" spans="1:11" x14ac:dyDescent="0.35">
      <c r="A15" s="15" t="s">
        <v>11</v>
      </c>
      <c r="B15" s="14">
        <v>10845</v>
      </c>
      <c r="C15" s="14">
        <v>11825</v>
      </c>
      <c r="D15" s="14">
        <v>12195</v>
      </c>
      <c r="E15" s="14">
        <v>12400</v>
      </c>
      <c r="F15" s="14">
        <v>12240</v>
      </c>
      <c r="G15" s="14">
        <v>59505</v>
      </c>
      <c r="H15" s="42"/>
      <c r="I15" s="49"/>
      <c r="J15" s="49"/>
      <c r="K15" s="28"/>
    </row>
    <row r="16" spans="1:11" x14ac:dyDescent="0.35">
      <c r="A16" s="15" t="s">
        <v>12</v>
      </c>
      <c r="B16" s="14">
        <v>795</v>
      </c>
      <c r="C16" s="14">
        <v>800</v>
      </c>
      <c r="D16" s="14">
        <v>1440</v>
      </c>
      <c r="E16" s="14">
        <v>2070</v>
      </c>
      <c r="F16" s="14">
        <v>2595</v>
      </c>
      <c r="G16" s="14">
        <v>7700</v>
      </c>
      <c r="H16" s="42"/>
      <c r="I16" s="49"/>
      <c r="J16" s="49"/>
      <c r="K16" s="28"/>
    </row>
    <row r="17" spans="1:13" x14ac:dyDescent="0.35">
      <c r="A17" s="15" t="s">
        <v>2</v>
      </c>
      <c r="B17" s="119">
        <v>0</v>
      </c>
      <c r="C17" s="72">
        <v>0</v>
      </c>
      <c r="D17" s="72">
        <v>0</v>
      </c>
      <c r="E17" s="72">
        <v>0</v>
      </c>
      <c r="F17" s="72">
        <v>0</v>
      </c>
      <c r="G17" s="14">
        <v>0</v>
      </c>
      <c r="L17" s="49"/>
    </row>
    <row r="19" spans="1:13" ht="15.5" x14ac:dyDescent="0.35">
      <c r="A19" s="10" t="s">
        <v>86</v>
      </c>
    </row>
    <row r="20" spans="1:13" ht="15.5" x14ac:dyDescent="0.35">
      <c r="A20" s="10"/>
      <c r="B20" s="155" t="s">
        <v>104</v>
      </c>
      <c r="C20" s="156"/>
      <c r="D20" s="157" t="s">
        <v>105</v>
      </c>
      <c r="E20" s="157"/>
      <c r="F20" s="71" t="s">
        <v>115</v>
      </c>
    </row>
    <row r="21" spans="1:13" ht="16.5" x14ac:dyDescent="0.35">
      <c r="A21" s="12" t="s">
        <v>71</v>
      </c>
      <c r="B21" s="41" t="s">
        <v>50</v>
      </c>
      <c r="C21" s="41" t="s">
        <v>51</v>
      </c>
      <c r="D21" s="41" t="s">
        <v>50</v>
      </c>
      <c r="E21" s="41" t="s">
        <v>51</v>
      </c>
      <c r="F21" s="41" t="s">
        <v>50</v>
      </c>
      <c r="G21" s="41" t="s">
        <v>3</v>
      </c>
      <c r="I21" s="28"/>
      <c r="J21" s="28"/>
      <c r="K21" s="28"/>
      <c r="L21" s="28"/>
      <c r="M21" s="28"/>
    </row>
    <row r="22" spans="1:13" x14ac:dyDescent="0.35">
      <c r="A22" s="17" t="s">
        <v>3</v>
      </c>
      <c r="B22" s="51">
        <v>1</v>
      </c>
      <c r="C22" s="51">
        <v>1</v>
      </c>
      <c r="D22" s="51">
        <v>1</v>
      </c>
      <c r="E22" s="51">
        <v>1</v>
      </c>
      <c r="F22" s="51">
        <v>1</v>
      </c>
      <c r="G22" s="51">
        <v>1</v>
      </c>
      <c r="I22" s="28"/>
      <c r="J22" s="28"/>
      <c r="K22" s="28"/>
      <c r="L22" s="28"/>
      <c r="M22" s="28"/>
    </row>
    <row r="23" spans="1:13" x14ac:dyDescent="0.35">
      <c r="A23" s="15" t="s">
        <v>13</v>
      </c>
      <c r="B23" s="39">
        <v>4.0000000000000001E-3</v>
      </c>
      <c r="C23" s="39">
        <v>4.0000000000000001E-3</v>
      </c>
      <c r="D23" s="39">
        <v>4.0000000000000001E-3</v>
      </c>
      <c r="E23" s="39">
        <v>5.0000000000000001E-3</v>
      </c>
      <c r="F23" s="39">
        <v>5.0000000000000001E-3</v>
      </c>
      <c r="G23" s="39">
        <v>4.0000000000000001E-3</v>
      </c>
      <c r="H23" s="28"/>
      <c r="I23" s="28"/>
      <c r="J23" s="28"/>
      <c r="K23" s="28"/>
      <c r="L23" s="28"/>
      <c r="M23" s="28"/>
    </row>
    <row r="24" spans="1:13" x14ac:dyDescent="0.35">
      <c r="A24" s="15" t="s">
        <v>14</v>
      </c>
      <c r="B24" s="39">
        <v>5.1000000000000004E-2</v>
      </c>
      <c r="C24" s="39">
        <v>4.9000000000000002E-2</v>
      </c>
      <c r="D24" s="39">
        <v>4.9000000000000002E-2</v>
      </c>
      <c r="E24" s="39">
        <v>4.7E-2</v>
      </c>
      <c r="F24" s="39">
        <v>4.3999999999999997E-2</v>
      </c>
      <c r="G24" s="39">
        <v>4.8000000000000001E-2</v>
      </c>
      <c r="H24" s="28"/>
      <c r="I24" s="28"/>
      <c r="J24" s="28"/>
      <c r="K24" s="28"/>
      <c r="L24" s="28"/>
      <c r="M24" s="28"/>
    </row>
    <row r="25" spans="1:13" x14ac:dyDescent="0.35">
      <c r="A25" s="15" t="s">
        <v>4</v>
      </c>
      <c r="B25" s="39">
        <v>6.7000000000000004E-2</v>
      </c>
      <c r="C25" s="39">
        <v>6.7000000000000004E-2</v>
      </c>
      <c r="D25" s="39">
        <v>6.6000000000000003E-2</v>
      </c>
      <c r="E25" s="39">
        <v>6.5000000000000002E-2</v>
      </c>
      <c r="F25" s="39">
        <v>6.3E-2</v>
      </c>
      <c r="G25" s="39">
        <v>6.6000000000000003E-2</v>
      </c>
      <c r="H25" s="28"/>
      <c r="I25" s="28"/>
      <c r="J25" s="28"/>
      <c r="K25" s="28"/>
      <c r="L25" s="28"/>
      <c r="M25" s="28"/>
    </row>
    <row r="26" spans="1:13" x14ac:dyDescent="0.35">
      <c r="A26" s="15" t="s">
        <v>5</v>
      </c>
      <c r="B26" s="39">
        <v>9.6000000000000002E-2</v>
      </c>
      <c r="C26" s="39">
        <v>9.7000000000000003E-2</v>
      </c>
      <c r="D26" s="39">
        <v>9.7000000000000003E-2</v>
      </c>
      <c r="E26" s="39">
        <v>9.7000000000000003E-2</v>
      </c>
      <c r="F26" s="39">
        <v>9.7000000000000003E-2</v>
      </c>
      <c r="G26" s="39">
        <v>9.7000000000000003E-2</v>
      </c>
      <c r="H26" s="28"/>
      <c r="I26" s="28"/>
      <c r="J26" s="28"/>
      <c r="K26" s="28"/>
      <c r="L26" s="28"/>
      <c r="M26" s="28"/>
    </row>
    <row r="27" spans="1:13" x14ac:dyDescent="0.35">
      <c r="A27" s="15" t="s">
        <v>6</v>
      </c>
      <c r="B27" s="39">
        <v>0.111</v>
      </c>
      <c r="C27" s="39">
        <v>0.111</v>
      </c>
      <c r="D27" s="39">
        <v>0.11</v>
      </c>
      <c r="E27" s="39">
        <v>0.11</v>
      </c>
      <c r="F27" s="39">
        <v>0.111</v>
      </c>
      <c r="G27" s="39">
        <v>0.11</v>
      </c>
      <c r="H27" s="28"/>
      <c r="I27" s="28"/>
      <c r="J27" s="28"/>
      <c r="K27" s="28"/>
      <c r="L27" s="28"/>
      <c r="M27" s="28"/>
    </row>
    <row r="28" spans="1:13" x14ac:dyDescent="0.35">
      <c r="A28" s="15" t="s">
        <v>7</v>
      </c>
      <c r="B28" s="39">
        <v>0.108</v>
      </c>
      <c r="C28" s="39">
        <v>0.106</v>
      </c>
      <c r="D28" s="39">
        <v>0.105</v>
      </c>
      <c r="E28" s="39">
        <v>0.105</v>
      </c>
      <c r="F28" s="39">
        <v>0.105</v>
      </c>
      <c r="G28" s="39">
        <v>0.105</v>
      </c>
      <c r="H28" s="28"/>
      <c r="I28" s="28"/>
      <c r="J28" s="28"/>
      <c r="K28" s="28"/>
      <c r="L28" s="28"/>
      <c r="M28" s="28"/>
    </row>
    <row r="29" spans="1:13" x14ac:dyDescent="0.35">
      <c r="A29" s="15" t="s">
        <v>8</v>
      </c>
      <c r="B29" s="39">
        <v>0.13100000000000001</v>
      </c>
      <c r="C29" s="39">
        <v>0.127</v>
      </c>
      <c r="D29" s="39">
        <v>0.122</v>
      </c>
      <c r="E29" s="39">
        <v>0.11900000000000001</v>
      </c>
      <c r="F29" s="39">
        <v>0.11700000000000001</v>
      </c>
      <c r="G29" s="39">
        <v>0.123</v>
      </c>
      <c r="H29" s="28"/>
      <c r="I29" s="28"/>
      <c r="J29" s="28"/>
      <c r="K29" s="28"/>
      <c r="L29" s="28"/>
      <c r="M29" s="28"/>
    </row>
    <row r="30" spans="1:13" x14ac:dyDescent="0.35">
      <c r="A30" s="15" t="s">
        <v>9</v>
      </c>
      <c r="B30" s="39">
        <v>0.14100000000000001</v>
      </c>
      <c r="C30" s="39">
        <v>0.13800000000000001</v>
      </c>
      <c r="D30" s="39">
        <v>0.13700000000000001</v>
      </c>
      <c r="E30" s="39">
        <v>0.13400000000000001</v>
      </c>
      <c r="F30" s="39">
        <v>0.13200000000000001</v>
      </c>
      <c r="G30" s="39">
        <v>0.13600000000000001</v>
      </c>
      <c r="H30" s="49"/>
      <c r="I30" s="28"/>
      <c r="J30" s="28"/>
      <c r="K30" s="28"/>
      <c r="L30" s="28"/>
      <c r="M30" s="28"/>
    </row>
    <row r="31" spans="1:13" x14ac:dyDescent="0.35">
      <c r="A31" s="15" t="s">
        <v>10</v>
      </c>
      <c r="B31" s="39">
        <v>0.14400000000000002</v>
      </c>
      <c r="C31" s="39">
        <v>0.14300000000000002</v>
      </c>
      <c r="D31" s="39">
        <v>0.14200000000000002</v>
      </c>
      <c r="E31" s="39">
        <v>0.14100000000000001</v>
      </c>
      <c r="F31" s="39">
        <v>0.14200000000000002</v>
      </c>
      <c r="G31" s="39">
        <v>0.14200000000000002</v>
      </c>
      <c r="H31" s="28"/>
      <c r="I31" s="28"/>
      <c r="J31" s="28"/>
      <c r="K31" s="28"/>
      <c r="L31" s="28"/>
      <c r="M31" s="28"/>
    </row>
    <row r="32" spans="1:13" x14ac:dyDescent="0.35">
      <c r="A32" s="15" t="s">
        <v>11</v>
      </c>
      <c r="B32" s="39">
        <v>0.13900000000000001</v>
      </c>
      <c r="C32" s="39">
        <v>0.14799999999999999</v>
      </c>
      <c r="D32" s="39">
        <v>0.15</v>
      </c>
      <c r="E32" s="39">
        <v>0.151</v>
      </c>
      <c r="F32" s="39">
        <v>0.153</v>
      </c>
      <c r="G32" s="39">
        <v>0.14799999999999999</v>
      </c>
      <c r="H32" s="28"/>
      <c r="I32" s="28"/>
      <c r="J32" s="28"/>
      <c r="K32" s="28"/>
      <c r="L32" s="28"/>
      <c r="M32" s="28"/>
    </row>
    <row r="33" spans="1:13" x14ac:dyDescent="0.35">
      <c r="A33" s="15" t="s">
        <v>12</v>
      </c>
      <c r="B33" s="39">
        <v>0.01</v>
      </c>
      <c r="C33" s="39">
        <v>0.01</v>
      </c>
      <c r="D33" s="39">
        <v>1.8000000000000002E-2</v>
      </c>
      <c r="E33" s="39">
        <v>2.5000000000000001E-2</v>
      </c>
      <c r="F33" s="39">
        <v>3.2000000000000001E-2</v>
      </c>
      <c r="G33" s="39">
        <v>1.9E-2</v>
      </c>
      <c r="H33" s="28"/>
      <c r="I33" s="28"/>
      <c r="J33" s="28"/>
      <c r="K33" s="28"/>
      <c r="L33" s="28"/>
      <c r="M33" s="28"/>
    </row>
    <row r="34" spans="1:13" x14ac:dyDescent="0.35">
      <c r="A34" s="15" t="s">
        <v>2</v>
      </c>
      <c r="B34" s="39">
        <v>0</v>
      </c>
      <c r="C34" s="39">
        <v>0</v>
      </c>
      <c r="D34" s="39">
        <v>0</v>
      </c>
      <c r="E34" s="39">
        <v>0</v>
      </c>
      <c r="F34" s="39">
        <v>0</v>
      </c>
      <c r="G34" s="39">
        <v>0</v>
      </c>
      <c r="H34" s="28"/>
      <c r="I34" s="28"/>
      <c r="J34" s="28"/>
      <c r="K34" s="28"/>
      <c r="L34" s="28"/>
      <c r="M34" s="28"/>
    </row>
    <row r="36" spans="1:13" ht="15.5" x14ac:dyDescent="0.35">
      <c r="A36" s="10" t="s">
        <v>87</v>
      </c>
    </row>
    <row r="37" spans="1:13" ht="15.5" x14ac:dyDescent="0.35">
      <c r="A37" s="10"/>
      <c r="B37" s="155" t="s">
        <v>104</v>
      </c>
      <c r="C37" s="156"/>
      <c r="D37" s="157" t="s">
        <v>105</v>
      </c>
      <c r="E37" s="157"/>
      <c r="F37" s="71" t="s">
        <v>115</v>
      </c>
    </row>
    <row r="38" spans="1:13" ht="16.5" x14ac:dyDescent="0.35">
      <c r="A38" s="12" t="s">
        <v>71</v>
      </c>
      <c r="B38" s="41" t="s">
        <v>50</v>
      </c>
      <c r="C38" s="41" t="s">
        <v>51</v>
      </c>
      <c r="D38" s="41" t="s">
        <v>50</v>
      </c>
      <c r="E38" s="41" t="s">
        <v>51</v>
      </c>
      <c r="F38" s="41" t="s">
        <v>116</v>
      </c>
      <c r="G38" s="41" t="s">
        <v>3</v>
      </c>
    </row>
    <row r="39" spans="1:13" x14ac:dyDescent="0.35">
      <c r="A39" s="17" t="s">
        <v>3</v>
      </c>
      <c r="B39" s="67">
        <v>17255000</v>
      </c>
      <c r="C39" s="67">
        <v>17687000</v>
      </c>
      <c r="D39" s="67">
        <v>18375000</v>
      </c>
      <c r="E39" s="67">
        <v>18559000</v>
      </c>
      <c r="F39" s="67">
        <v>36902000</v>
      </c>
      <c r="G39" s="111">
        <v>108777000</v>
      </c>
    </row>
    <row r="40" spans="1:13" x14ac:dyDescent="0.35">
      <c r="A40" s="15" t="s">
        <v>13</v>
      </c>
      <c r="B40" s="68">
        <v>67000</v>
      </c>
      <c r="C40" s="68">
        <v>78000</v>
      </c>
      <c r="D40" s="68">
        <v>80000</v>
      </c>
      <c r="E40" s="68">
        <v>90000</v>
      </c>
      <c r="F40" s="68">
        <v>167000</v>
      </c>
      <c r="G40" s="112">
        <v>481000</v>
      </c>
    </row>
    <row r="41" spans="1:13" x14ac:dyDescent="0.35">
      <c r="A41" s="15" t="s">
        <v>14</v>
      </c>
      <c r="B41" s="68">
        <v>875000</v>
      </c>
      <c r="C41" s="68">
        <v>870000</v>
      </c>
      <c r="D41" s="68">
        <v>896000</v>
      </c>
      <c r="E41" s="68">
        <v>872000</v>
      </c>
      <c r="F41" s="68">
        <v>1640000</v>
      </c>
      <c r="G41" s="112">
        <v>5153000</v>
      </c>
    </row>
    <row r="42" spans="1:13" x14ac:dyDescent="0.35">
      <c r="A42" s="15" t="s">
        <v>4</v>
      </c>
      <c r="B42" s="68">
        <v>1159000</v>
      </c>
      <c r="C42" s="68">
        <v>1179000</v>
      </c>
      <c r="D42" s="68">
        <v>1215000</v>
      </c>
      <c r="E42" s="68">
        <v>1209000</v>
      </c>
      <c r="F42" s="68">
        <v>2329000</v>
      </c>
      <c r="G42" s="112">
        <v>7092000</v>
      </c>
    </row>
    <row r="43" spans="1:13" x14ac:dyDescent="0.35">
      <c r="A43" s="15" t="s">
        <v>5</v>
      </c>
      <c r="B43" s="68">
        <v>1654000</v>
      </c>
      <c r="C43" s="68">
        <v>1717000</v>
      </c>
      <c r="D43" s="68">
        <v>1783000</v>
      </c>
      <c r="E43" s="68">
        <v>1808000</v>
      </c>
      <c r="F43" s="68">
        <v>3574000</v>
      </c>
      <c r="G43" s="112">
        <v>10536000</v>
      </c>
    </row>
    <row r="44" spans="1:13" x14ac:dyDescent="0.35">
      <c r="A44" s="15" t="s">
        <v>6</v>
      </c>
      <c r="B44" s="68">
        <v>1908000</v>
      </c>
      <c r="C44" s="68">
        <v>1961000</v>
      </c>
      <c r="D44" s="68">
        <v>2023000</v>
      </c>
      <c r="E44" s="68">
        <v>2040000</v>
      </c>
      <c r="F44" s="68">
        <v>4091000</v>
      </c>
      <c r="G44" s="112">
        <v>12023000</v>
      </c>
    </row>
    <row r="45" spans="1:13" x14ac:dyDescent="0.35">
      <c r="A45" s="15" t="s">
        <v>7</v>
      </c>
      <c r="B45" s="68">
        <v>1856000</v>
      </c>
      <c r="C45" s="68">
        <v>1867000</v>
      </c>
      <c r="D45" s="68">
        <v>1930000</v>
      </c>
      <c r="E45" s="68">
        <v>1940000</v>
      </c>
      <c r="F45" s="68">
        <v>3859000</v>
      </c>
      <c r="G45" s="112">
        <v>11452000</v>
      </c>
    </row>
    <row r="46" spans="1:13" x14ac:dyDescent="0.35">
      <c r="A46" s="15" t="s">
        <v>8</v>
      </c>
      <c r="B46" s="68">
        <v>2253000</v>
      </c>
      <c r="C46" s="68">
        <v>2241000</v>
      </c>
      <c r="D46" s="68">
        <v>2250000</v>
      </c>
      <c r="E46" s="68">
        <v>2215000</v>
      </c>
      <c r="F46" s="68">
        <v>4311000</v>
      </c>
      <c r="G46" s="112">
        <v>13270000</v>
      </c>
    </row>
    <row r="47" spans="1:13" x14ac:dyDescent="0.35">
      <c r="A47" s="15" t="s">
        <v>9</v>
      </c>
      <c r="B47" s="68">
        <v>2429000</v>
      </c>
      <c r="C47" s="68">
        <v>2448000</v>
      </c>
      <c r="D47" s="68">
        <v>2512000</v>
      </c>
      <c r="E47" s="68">
        <v>2488000</v>
      </c>
      <c r="F47" s="68">
        <v>4876000</v>
      </c>
      <c r="G47" s="112">
        <v>14753000</v>
      </c>
    </row>
    <row r="48" spans="1:13" x14ac:dyDescent="0.35">
      <c r="A48" s="15" t="s">
        <v>10</v>
      </c>
      <c r="B48" s="68">
        <v>2482000</v>
      </c>
      <c r="C48" s="68">
        <v>2535000</v>
      </c>
      <c r="D48" s="68">
        <v>2601000</v>
      </c>
      <c r="E48" s="68">
        <v>2623000</v>
      </c>
      <c r="F48" s="68">
        <v>5228000</v>
      </c>
      <c r="G48" s="112">
        <v>15469000</v>
      </c>
    </row>
    <row r="49" spans="1:24" x14ac:dyDescent="0.35">
      <c r="A49" s="15" t="s">
        <v>11</v>
      </c>
      <c r="B49" s="68">
        <v>2396000</v>
      </c>
      <c r="C49" s="68">
        <v>2614000</v>
      </c>
      <c r="D49" s="68">
        <v>2759000</v>
      </c>
      <c r="E49" s="68">
        <v>2805000</v>
      </c>
      <c r="F49" s="68">
        <v>5632000</v>
      </c>
      <c r="G49" s="112">
        <v>16206000</v>
      </c>
    </row>
    <row r="50" spans="1:24" x14ac:dyDescent="0.35">
      <c r="A50" s="15" t="s">
        <v>12</v>
      </c>
      <c r="B50" s="68">
        <v>176000</v>
      </c>
      <c r="C50" s="68">
        <v>177000</v>
      </c>
      <c r="D50" s="68">
        <v>325000</v>
      </c>
      <c r="E50" s="68">
        <v>469000</v>
      </c>
      <c r="F50" s="68">
        <v>1195000</v>
      </c>
      <c r="G50" s="112">
        <v>2341000</v>
      </c>
    </row>
    <row r="51" spans="1:24" x14ac:dyDescent="0.35">
      <c r="A51" s="15" t="s">
        <v>2</v>
      </c>
      <c r="B51" s="68">
        <v>0</v>
      </c>
      <c r="C51" s="68">
        <v>0</v>
      </c>
      <c r="D51" s="68">
        <v>0</v>
      </c>
      <c r="E51" s="68">
        <v>0</v>
      </c>
      <c r="F51" s="68">
        <v>0</v>
      </c>
      <c r="G51" s="112">
        <v>0</v>
      </c>
    </row>
    <row r="52" spans="1:24" x14ac:dyDescent="0.35">
      <c r="D52" s="50"/>
      <c r="E52" s="50"/>
      <c r="F52" s="50"/>
    </row>
    <row r="53" spans="1:24" x14ac:dyDescent="0.35">
      <c r="A53" s="22" t="s">
        <v>111</v>
      </c>
      <c r="D53" s="50"/>
      <c r="E53" s="50"/>
      <c r="F53" s="50"/>
    </row>
    <row r="54" spans="1:24" s="16" customFormat="1" ht="34.5" customHeight="1" x14ac:dyDescent="0.35">
      <c r="A54" s="158" t="s">
        <v>137</v>
      </c>
      <c r="B54" s="158"/>
      <c r="C54" s="158"/>
      <c r="D54" s="158"/>
      <c r="E54" s="158"/>
      <c r="F54" s="158"/>
      <c r="G54" s="158"/>
      <c r="H54" s="23"/>
      <c r="I54" s="24"/>
      <c r="J54" s="24"/>
      <c r="M54" s="5"/>
      <c r="N54" s="5"/>
      <c r="O54" s="5"/>
      <c r="P54" s="5"/>
      <c r="Q54" s="5"/>
      <c r="R54" s="5"/>
      <c r="S54" s="5"/>
      <c r="T54" s="5"/>
      <c r="U54" s="5"/>
      <c r="V54" s="5"/>
      <c r="W54" s="5"/>
      <c r="X54" s="5"/>
    </row>
    <row r="55" spans="1:24" x14ac:dyDescent="0.35">
      <c r="A55" s="22" t="s">
        <v>102</v>
      </c>
    </row>
    <row r="56" spans="1:24" x14ac:dyDescent="0.35">
      <c r="A56" s="22" t="s">
        <v>47</v>
      </c>
    </row>
    <row r="57" spans="1:24" x14ac:dyDescent="0.35">
      <c r="A57" s="16" t="s">
        <v>110</v>
      </c>
    </row>
  </sheetData>
  <mergeCells count="7">
    <mergeCell ref="A54:G54"/>
    <mergeCell ref="D3:E3"/>
    <mergeCell ref="D20:E20"/>
    <mergeCell ref="D37:E37"/>
    <mergeCell ref="B3:C3"/>
    <mergeCell ref="B20:C20"/>
    <mergeCell ref="B37:C37"/>
  </mergeCells>
  <conditionalFormatting sqref="H23:H29 H31:H34">
    <cfRule type="colorScale" priority="3">
      <colorScale>
        <cfvo type="min"/>
        <cfvo type="percentile" val="50"/>
        <cfvo type="max"/>
        <color rgb="FFF8696B"/>
        <color rgb="FFFFEB84"/>
        <color rgb="FF63BE7B"/>
      </colorScale>
    </cfRule>
  </conditionalFormatting>
  <conditionalFormatting sqref="I21:L31">
    <cfRule type="dataBar" priority="1">
      <dataBar>
        <cfvo type="min"/>
        <cfvo type="max"/>
        <color rgb="FF638EC6"/>
      </dataBar>
      <extLst>
        <ext xmlns:x14="http://schemas.microsoft.com/office/spreadsheetml/2009/9/main" uri="{B025F937-C7B1-47D3-B67F-A62EFF666E3E}">
          <x14:id>{58EFF6B1-A98B-43BA-A4C8-89311EC782EE}</x14:id>
        </ext>
      </extLst>
    </cfRule>
  </conditionalFormatting>
  <hyperlinks>
    <hyperlink ref="A1" location="Contents!A1" display="Return to contents"/>
    <hyperlink ref="F1" location="'Chart 2'!A1" display="Chart 2"/>
    <hyperlink ref="G1" location="'Chart 3'!A1" display="Chart 3"/>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8EFF6B1-A98B-43BA-A4C8-89311EC782EE}">
            <x14:dataBar minLength="0" maxLength="100" border="1" negativeBarBorderColorSameAsPositive="0">
              <x14:cfvo type="autoMin"/>
              <x14:cfvo type="autoMax"/>
              <x14:borderColor rgb="FF638EC6"/>
              <x14:negativeFillColor rgb="FFFF0000"/>
              <x14:negativeBorderColor rgb="FFFF0000"/>
              <x14:axisColor rgb="FF000000"/>
            </x14:dataBar>
          </x14:cfRule>
          <xm:sqref>I21:L31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20"/>
  <sheetViews>
    <sheetView workbookViewId="0"/>
  </sheetViews>
  <sheetFormatPr defaultColWidth="8.81640625" defaultRowHeight="14.5" x14ac:dyDescent="0.35"/>
  <cols>
    <col min="1" max="1" width="21.54296875" style="7" customWidth="1"/>
    <col min="2" max="7" width="19.26953125" style="7" customWidth="1"/>
    <col min="8" max="8" width="8.81640625" style="7"/>
    <col min="9" max="9" width="12.54296875" style="7" bestFit="1" customWidth="1"/>
    <col min="10" max="16384" width="8.81640625" style="7"/>
  </cols>
  <sheetData>
    <row r="1" spans="1:8" ht="15.5" x14ac:dyDescent="0.35">
      <c r="A1" s="11" t="s">
        <v>65</v>
      </c>
      <c r="G1" s="147" t="s">
        <v>166</v>
      </c>
    </row>
    <row r="2" spans="1:8" ht="15.5" x14ac:dyDescent="0.35">
      <c r="A2" s="10" t="s">
        <v>82</v>
      </c>
      <c r="F2" s="42"/>
    </row>
    <row r="3" spans="1:8" ht="15.5" x14ac:dyDescent="0.35">
      <c r="A3" s="10"/>
      <c r="B3" s="155" t="s">
        <v>104</v>
      </c>
      <c r="C3" s="156"/>
      <c r="D3" s="157" t="s">
        <v>105</v>
      </c>
      <c r="E3" s="157"/>
      <c r="F3" s="71" t="s">
        <v>115</v>
      </c>
    </row>
    <row r="4" spans="1:8" ht="16.5" x14ac:dyDescent="0.35">
      <c r="A4" s="37" t="s">
        <v>66</v>
      </c>
      <c r="B4" s="41" t="s">
        <v>50</v>
      </c>
      <c r="C4" s="41" t="s">
        <v>51</v>
      </c>
      <c r="D4" s="41" t="s">
        <v>50</v>
      </c>
      <c r="E4" s="41" t="s">
        <v>51</v>
      </c>
      <c r="F4" s="41" t="s">
        <v>50</v>
      </c>
      <c r="G4" s="41" t="s">
        <v>72</v>
      </c>
    </row>
    <row r="5" spans="1:8" x14ac:dyDescent="0.35">
      <c r="A5" s="37" t="s">
        <v>79</v>
      </c>
      <c r="B5" s="18">
        <v>78080</v>
      </c>
      <c r="C5" s="18">
        <v>80030</v>
      </c>
      <c r="D5" s="18">
        <v>81230</v>
      </c>
      <c r="E5" s="18">
        <v>82045</v>
      </c>
      <c r="F5" s="18">
        <v>80185</v>
      </c>
      <c r="G5" s="18">
        <v>401575</v>
      </c>
      <c r="H5" s="42"/>
    </row>
    <row r="6" spans="1:8" x14ac:dyDescent="0.35">
      <c r="A6" s="15" t="s">
        <v>15</v>
      </c>
      <c r="B6" s="14">
        <v>1545</v>
      </c>
      <c r="C6" s="14">
        <v>1595</v>
      </c>
      <c r="D6" s="14">
        <v>1645</v>
      </c>
      <c r="E6" s="14">
        <v>1685</v>
      </c>
      <c r="F6" s="14">
        <v>1630</v>
      </c>
      <c r="G6" s="14">
        <v>8095</v>
      </c>
    </row>
    <row r="7" spans="1:8" ht="15" customHeight="1" x14ac:dyDescent="0.35">
      <c r="A7" s="15" t="s">
        <v>16</v>
      </c>
      <c r="B7" s="14">
        <v>2060</v>
      </c>
      <c r="C7" s="14">
        <v>2130</v>
      </c>
      <c r="D7" s="14">
        <v>2140</v>
      </c>
      <c r="E7" s="14">
        <v>2175</v>
      </c>
      <c r="F7" s="14">
        <v>2125</v>
      </c>
      <c r="G7" s="14">
        <v>10630</v>
      </c>
    </row>
    <row r="8" spans="1:8" x14ac:dyDescent="0.35">
      <c r="A8" s="15" t="s">
        <v>17</v>
      </c>
      <c r="B8" s="14">
        <v>1485</v>
      </c>
      <c r="C8" s="14">
        <v>1540</v>
      </c>
      <c r="D8" s="14">
        <v>1575</v>
      </c>
      <c r="E8" s="14">
        <v>1575</v>
      </c>
      <c r="F8" s="14">
        <v>1545</v>
      </c>
      <c r="G8" s="14">
        <v>7720</v>
      </c>
    </row>
    <row r="9" spans="1:8" ht="15" customHeight="1" x14ac:dyDescent="0.35">
      <c r="A9" s="15" t="s">
        <v>76</v>
      </c>
      <c r="B9" s="14">
        <v>1030</v>
      </c>
      <c r="C9" s="14">
        <v>1065</v>
      </c>
      <c r="D9" s="14">
        <v>1075</v>
      </c>
      <c r="E9" s="14">
        <v>1060</v>
      </c>
      <c r="F9" s="14">
        <v>1030</v>
      </c>
      <c r="G9" s="14">
        <v>5260</v>
      </c>
    </row>
    <row r="10" spans="1:8" ht="15" customHeight="1" x14ac:dyDescent="0.35">
      <c r="A10" s="15" t="s">
        <v>18</v>
      </c>
      <c r="B10" s="14">
        <v>4610</v>
      </c>
      <c r="C10" s="14">
        <v>4730</v>
      </c>
      <c r="D10" s="14">
        <v>4735</v>
      </c>
      <c r="E10" s="14">
        <v>4755</v>
      </c>
      <c r="F10" s="14">
        <v>4565</v>
      </c>
      <c r="G10" s="14">
        <v>23395</v>
      </c>
    </row>
    <row r="11" spans="1:8" ht="15" customHeight="1" x14ac:dyDescent="0.35">
      <c r="A11" s="15" t="s">
        <v>19</v>
      </c>
      <c r="B11" s="14">
        <v>855</v>
      </c>
      <c r="C11" s="14">
        <v>895</v>
      </c>
      <c r="D11" s="14">
        <v>925</v>
      </c>
      <c r="E11" s="14">
        <v>930</v>
      </c>
      <c r="F11" s="14">
        <v>915</v>
      </c>
      <c r="G11" s="14">
        <v>4525</v>
      </c>
    </row>
    <row r="12" spans="1:8" ht="15" customHeight="1" x14ac:dyDescent="0.35">
      <c r="A12" s="15" t="s">
        <v>77</v>
      </c>
      <c r="B12" s="14">
        <v>2420</v>
      </c>
      <c r="C12" s="14">
        <v>2470</v>
      </c>
      <c r="D12" s="14">
        <v>2520</v>
      </c>
      <c r="E12" s="14">
        <v>2570</v>
      </c>
      <c r="F12" s="14">
        <v>2565</v>
      </c>
      <c r="G12" s="14">
        <v>12545</v>
      </c>
    </row>
    <row r="13" spans="1:8" ht="15" customHeight="1" x14ac:dyDescent="0.35">
      <c r="A13" s="15" t="s">
        <v>20</v>
      </c>
      <c r="B13" s="14">
        <v>2550</v>
      </c>
      <c r="C13" s="14">
        <v>2555</v>
      </c>
      <c r="D13" s="14">
        <v>2620</v>
      </c>
      <c r="E13" s="14">
        <v>2680</v>
      </c>
      <c r="F13" s="14">
        <v>2615</v>
      </c>
      <c r="G13" s="14">
        <v>13020</v>
      </c>
    </row>
    <row r="14" spans="1:8" ht="15" customHeight="1" x14ac:dyDescent="0.35">
      <c r="A14" s="15" t="s">
        <v>21</v>
      </c>
      <c r="B14" s="14">
        <v>2340</v>
      </c>
      <c r="C14" s="14">
        <v>2425</v>
      </c>
      <c r="D14" s="14">
        <v>2465</v>
      </c>
      <c r="E14" s="14">
        <v>2480</v>
      </c>
      <c r="F14" s="14">
        <v>2435</v>
      </c>
      <c r="G14" s="14">
        <v>12150</v>
      </c>
    </row>
    <row r="15" spans="1:8" ht="15" customHeight="1" x14ac:dyDescent="0.35">
      <c r="A15" s="15" t="s">
        <v>22</v>
      </c>
      <c r="B15" s="14">
        <v>1035</v>
      </c>
      <c r="C15" s="14">
        <v>1050</v>
      </c>
      <c r="D15" s="14">
        <v>1075</v>
      </c>
      <c r="E15" s="14">
        <v>1115</v>
      </c>
      <c r="F15" s="14">
        <v>1120</v>
      </c>
      <c r="G15" s="14">
        <v>5390</v>
      </c>
    </row>
    <row r="16" spans="1:8" x14ac:dyDescent="0.35">
      <c r="A16" s="15" t="s">
        <v>23</v>
      </c>
      <c r="B16" s="14">
        <v>1145</v>
      </c>
      <c r="C16" s="14">
        <v>1210</v>
      </c>
      <c r="D16" s="14">
        <v>1245</v>
      </c>
      <c r="E16" s="14">
        <v>1235</v>
      </c>
      <c r="F16" s="14">
        <v>1205</v>
      </c>
      <c r="G16" s="14">
        <v>6045</v>
      </c>
    </row>
    <row r="17" spans="1:7" ht="15" customHeight="1" x14ac:dyDescent="0.35">
      <c r="A17" s="15" t="s">
        <v>24</v>
      </c>
      <c r="B17" s="14">
        <v>930</v>
      </c>
      <c r="C17" s="14">
        <v>960</v>
      </c>
      <c r="D17" s="14">
        <v>995</v>
      </c>
      <c r="E17" s="14">
        <v>1015</v>
      </c>
      <c r="F17" s="14">
        <v>990</v>
      </c>
      <c r="G17" s="14">
        <v>4890</v>
      </c>
    </row>
    <row r="18" spans="1:7" x14ac:dyDescent="0.35">
      <c r="A18" s="15" t="s">
        <v>25</v>
      </c>
      <c r="B18" s="14">
        <v>2430</v>
      </c>
      <c r="C18" s="14">
        <v>2505</v>
      </c>
      <c r="D18" s="14">
        <v>2560</v>
      </c>
      <c r="E18" s="14">
        <v>2590</v>
      </c>
      <c r="F18" s="14">
        <v>2525</v>
      </c>
      <c r="G18" s="14">
        <v>12610</v>
      </c>
    </row>
    <row r="19" spans="1:7" x14ac:dyDescent="0.35">
      <c r="A19" s="15" t="s">
        <v>26</v>
      </c>
      <c r="B19" s="14">
        <v>5865</v>
      </c>
      <c r="C19" s="14">
        <v>5965</v>
      </c>
      <c r="D19" s="14">
        <v>6100</v>
      </c>
      <c r="E19" s="14">
        <v>6240</v>
      </c>
      <c r="F19" s="14">
        <v>6115</v>
      </c>
      <c r="G19" s="14">
        <v>30285</v>
      </c>
    </row>
    <row r="20" spans="1:7" ht="15" customHeight="1" x14ac:dyDescent="0.35">
      <c r="A20" s="15" t="s">
        <v>27</v>
      </c>
      <c r="B20" s="14">
        <v>12790</v>
      </c>
      <c r="C20" s="14">
        <v>13095</v>
      </c>
      <c r="D20" s="14">
        <v>13270</v>
      </c>
      <c r="E20" s="14">
        <v>13290</v>
      </c>
      <c r="F20" s="14">
        <v>12890</v>
      </c>
      <c r="G20" s="14">
        <v>65335</v>
      </c>
    </row>
    <row r="21" spans="1:7" x14ac:dyDescent="0.35">
      <c r="A21" s="15" t="s">
        <v>28</v>
      </c>
      <c r="B21" s="14">
        <v>2785</v>
      </c>
      <c r="C21" s="14">
        <v>2845</v>
      </c>
      <c r="D21" s="14">
        <v>2905</v>
      </c>
      <c r="E21" s="14">
        <v>2935</v>
      </c>
      <c r="F21" s="14">
        <v>2850</v>
      </c>
      <c r="G21" s="14">
        <v>14320</v>
      </c>
    </row>
    <row r="22" spans="1:7" ht="15" customHeight="1" x14ac:dyDescent="0.35">
      <c r="A22" s="15" t="s">
        <v>29</v>
      </c>
      <c r="B22" s="14">
        <v>1505</v>
      </c>
      <c r="C22" s="14">
        <v>1535</v>
      </c>
      <c r="D22" s="14">
        <v>1590</v>
      </c>
      <c r="E22" s="14">
        <v>1630</v>
      </c>
      <c r="F22" s="14">
        <v>1585</v>
      </c>
      <c r="G22" s="14">
        <v>7845</v>
      </c>
    </row>
    <row r="23" spans="1:7" ht="15" customHeight="1" x14ac:dyDescent="0.35">
      <c r="A23" s="15" t="s">
        <v>30</v>
      </c>
      <c r="B23" s="14">
        <v>1270</v>
      </c>
      <c r="C23" s="14">
        <v>1315</v>
      </c>
      <c r="D23" s="14">
        <v>1350</v>
      </c>
      <c r="E23" s="14">
        <v>1370</v>
      </c>
      <c r="F23" s="14">
        <v>1355</v>
      </c>
      <c r="G23" s="14">
        <v>6660</v>
      </c>
    </row>
    <row r="24" spans="1:7" x14ac:dyDescent="0.35">
      <c r="A24" s="15" t="s">
        <v>31</v>
      </c>
      <c r="B24" s="14">
        <v>980</v>
      </c>
      <c r="C24" s="14">
        <v>985</v>
      </c>
      <c r="D24" s="14">
        <v>995</v>
      </c>
      <c r="E24" s="14">
        <v>1010</v>
      </c>
      <c r="F24" s="14">
        <v>1005</v>
      </c>
      <c r="G24" s="14">
        <v>4970</v>
      </c>
    </row>
    <row r="25" spans="1:7" ht="15" customHeight="1" x14ac:dyDescent="0.35">
      <c r="A25" s="15" t="s">
        <v>32</v>
      </c>
      <c r="B25" s="14">
        <v>230</v>
      </c>
      <c r="C25" s="14">
        <v>230</v>
      </c>
      <c r="D25" s="14">
        <v>250</v>
      </c>
      <c r="E25" s="14">
        <v>235</v>
      </c>
      <c r="F25" s="14">
        <v>245</v>
      </c>
      <c r="G25" s="14">
        <v>1190</v>
      </c>
    </row>
    <row r="26" spans="1:7" ht="15" customHeight="1" x14ac:dyDescent="0.35">
      <c r="A26" s="15" t="s">
        <v>33</v>
      </c>
      <c r="B26" s="14">
        <v>2665</v>
      </c>
      <c r="C26" s="14">
        <v>2745</v>
      </c>
      <c r="D26" s="14">
        <v>2780</v>
      </c>
      <c r="E26" s="14">
        <v>2810</v>
      </c>
      <c r="F26" s="14">
        <v>2770</v>
      </c>
      <c r="G26" s="14">
        <v>13765</v>
      </c>
    </row>
    <row r="27" spans="1:7" ht="15" customHeight="1" x14ac:dyDescent="0.35">
      <c r="A27" s="15" t="s">
        <v>34</v>
      </c>
      <c r="B27" s="14">
        <v>6635</v>
      </c>
      <c r="C27" s="14">
        <v>6810</v>
      </c>
      <c r="D27" s="14">
        <v>6885</v>
      </c>
      <c r="E27" s="14">
        <v>7000</v>
      </c>
      <c r="F27" s="14">
        <v>6870</v>
      </c>
      <c r="G27" s="14">
        <v>34200</v>
      </c>
    </row>
    <row r="28" spans="1:7" ht="15" customHeight="1" x14ac:dyDescent="0.35">
      <c r="A28" s="15" t="s">
        <v>35</v>
      </c>
      <c r="B28" s="14">
        <v>205</v>
      </c>
      <c r="C28" s="14">
        <v>200</v>
      </c>
      <c r="D28" s="14">
        <v>210</v>
      </c>
      <c r="E28" s="14">
        <v>215</v>
      </c>
      <c r="F28" s="14">
        <v>195</v>
      </c>
      <c r="G28" s="14">
        <v>1025</v>
      </c>
    </row>
    <row r="29" spans="1:7" ht="15" customHeight="1" x14ac:dyDescent="0.35">
      <c r="A29" s="15" t="s">
        <v>78</v>
      </c>
      <c r="B29" s="14">
        <v>1625</v>
      </c>
      <c r="C29" s="14">
        <v>1685</v>
      </c>
      <c r="D29" s="14">
        <v>1710</v>
      </c>
      <c r="E29" s="14">
        <v>1730</v>
      </c>
      <c r="F29" s="14">
        <v>1710</v>
      </c>
      <c r="G29" s="14">
        <v>8460</v>
      </c>
    </row>
    <row r="30" spans="1:7" ht="15" customHeight="1" x14ac:dyDescent="0.35">
      <c r="A30" s="15" t="s">
        <v>36</v>
      </c>
      <c r="B30" s="14">
        <v>2565</v>
      </c>
      <c r="C30" s="14">
        <v>2660</v>
      </c>
      <c r="D30" s="14">
        <v>2680</v>
      </c>
      <c r="E30" s="14">
        <v>2700</v>
      </c>
      <c r="F30" s="14">
        <v>2635</v>
      </c>
      <c r="G30" s="14">
        <v>13240</v>
      </c>
    </row>
    <row r="31" spans="1:7" ht="15" customHeight="1" x14ac:dyDescent="0.35">
      <c r="A31" s="15" t="s">
        <v>37</v>
      </c>
      <c r="B31" s="14">
        <v>1250</v>
      </c>
      <c r="C31" s="14">
        <v>1275</v>
      </c>
      <c r="D31" s="14">
        <v>1280</v>
      </c>
      <c r="E31" s="14">
        <v>1315</v>
      </c>
      <c r="F31" s="14">
        <v>1275</v>
      </c>
      <c r="G31" s="14">
        <v>6400</v>
      </c>
    </row>
    <row r="32" spans="1:7" ht="15" customHeight="1" x14ac:dyDescent="0.35">
      <c r="A32" s="15" t="s">
        <v>38</v>
      </c>
      <c r="B32" s="14">
        <v>145</v>
      </c>
      <c r="C32" s="14">
        <v>155</v>
      </c>
      <c r="D32" s="14">
        <v>155</v>
      </c>
      <c r="E32" s="14">
        <v>160</v>
      </c>
      <c r="F32" s="14">
        <v>155</v>
      </c>
      <c r="G32" s="14">
        <v>765</v>
      </c>
    </row>
    <row r="33" spans="1:19" ht="15" customHeight="1" x14ac:dyDescent="0.35">
      <c r="A33" s="15" t="s">
        <v>39</v>
      </c>
      <c r="B33" s="14">
        <v>1790</v>
      </c>
      <c r="C33" s="14">
        <v>1810</v>
      </c>
      <c r="D33" s="14">
        <v>1815</v>
      </c>
      <c r="E33" s="14">
        <v>1850</v>
      </c>
      <c r="F33" s="14">
        <v>1785</v>
      </c>
      <c r="G33" s="14">
        <v>9045</v>
      </c>
    </row>
    <row r="34" spans="1:19" ht="15" customHeight="1" x14ac:dyDescent="0.35">
      <c r="A34" s="15" t="s">
        <v>40</v>
      </c>
      <c r="B34" s="14">
        <v>5640</v>
      </c>
      <c r="C34" s="14">
        <v>5765</v>
      </c>
      <c r="D34" s="14">
        <v>5780</v>
      </c>
      <c r="E34" s="14">
        <v>5825</v>
      </c>
      <c r="F34" s="14">
        <v>5715</v>
      </c>
      <c r="G34" s="14">
        <v>28730</v>
      </c>
    </row>
    <row r="35" spans="1:19" x14ac:dyDescent="0.35">
      <c r="A35" s="15" t="s">
        <v>41</v>
      </c>
      <c r="B35" s="14">
        <v>1035</v>
      </c>
      <c r="C35" s="14">
        <v>1060</v>
      </c>
      <c r="D35" s="14">
        <v>1090</v>
      </c>
      <c r="E35" s="14">
        <v>1070</v>
      </c>
      <c r="F35" s="14">
        <v>1050</v>
      </c>
      <c r="G35" s="14">
        <v>5305</v>
      </c>
    </row>
    <row r="36" spans="1:19" ht="15" customHeight="1" x14ac:dyDescent="0.35">
      <c r="A36" s="15" t="s">
        <v>42</v>
      </c>
      <c r="B36" s="14">
        <v>1725</v>
      </c>
      <c r="C36" s="14">
        <v>1795</v>
      </c>
      <c r="D36" s="14">
        <v>1800</v>
      </c>
      <c r="E36" s="14">
        <v>1755</v>
      </c>
      <c r="F36" s="14">
        <v>1715</v>
      </c>
      <c r="G36" s="14">
        <v>8790</v>
      </c>
    </row>
    <row r="37" spans="1:19" ht="15" customHeight="1" x14ac:dyDescent="0.35">
      <c r="A37" s="15" t="s">
        <v>43</v>
      </c>
      <c r="B37" s="14">
        <v>2700</v>
      </c>
      <c r="C37" s="14">
        <v>2805</v>
      </c>
      <c r="D37" s="14">
        <v>2865</v>
      </c>
      <c r="E37" s="14">
        <v>2920</v>
      </c>
      <c r="F37" s="14">
        <v>2915</v>
      </c>
      <c r="G37" s="14">
        <v>14205</v>
      </c>
    </row>
    <row r="38" spans="1:19" ht="15" customHeight="1" x14ac:dyDescent="0.35">
      <c r="A38" s="15" t="s">
        <v>2</v>
      </c>
      <c r="B38" s="14">
        <v>240</v>
      </c>
      <c r="C38" s="14">
        <v>170</v>
      </c>
      <c r="D38" s="14">
        <v>145</v>
      </c>
      <c r="E38" s="14">
        <v>125</v>
      </c>
      <c r="F38" s="14">
        <v>80</v>
      </c>
      <c r="G38" s="14">
        <v>760</v>
      </c>
    </row>
    <row r="39" spans="1:19" x14ac:dyDescent="0.35">
      <c r="A39" s="43"/>
    </row>
    <row r="40" spans="1:19" x14ac:dyDescent="0.35">
      <c r="A40" s="46"/>
    </row>
    <row r="41" spans="1:19" ht="15.5" x14ac:dyDescent="0.35">
      <c r="A41" s="10" t="s">
        <v>83</v>
      </c>
    </row>
    <row r="42" spans="1:19" ht="15.5" x14ac:dyDescent="0.35">
      <c r="A42" s="10"/>
      <c r="B42" s="155" t="s">
        <v>104</v>
      </c>
      <c r="C42" s="156"/>
      <c r="D42" s="157" t="s">
        <v>105</v>
      </c>
      <c r="E42" s="157"/>
      <c r="F42" s="71" t="s">
        <v>115</v>
      </c>
    </row>
    <row r="43" spans="1:19" ht="16.5" x14ac:dyDescent="0.35">
      <c r="A43" s="37" t="s">
        <v>66</v>
      </c>
      <c r="B43" s="41" t="s">
        <v>50</v>
      </c>
      <c r="C43" s="41" t="s">
        <v>51</v>
      </c>
      <c r="D43" s="41" t="s">
        <v>50</v>
      </c>
      <c r="E43" s="41" t="s">
        <v>51</v>
      </c>
      <c r="F43" s="41" t="s">
        <v>50</v>
      </c>
      <c r="G43" s="41" t="s">
        <v>72</v>
      </c>
    </row>
    <row r="44" spans="1:19" x14ac:dyDescent="0.35">
      <c r="A44" s="37" t="s">
        <v>79</v>
      </c>
      <c r="B44" s="20">
        <v>1</v>
      </c>
      <c r="C44" s="20">
        <v>1</v>
      </c>
      <c r="D44" s="20">
        <v>1</v>
      </c>
      <c r="E44" s="20">
        <v>1</v>
      </c>
      <c r="F44" s="20">
        <v>1</v>
      </c>
      <c r="G44" s="20">
        <v>1</v>
      </c>
      <c r="H44" s="49"/>
      <c r="I44" s="29"/>
      <c r="J44" s="29"/>
      <c r="K44" s="29"/>
      <c r="L44" s="29"/>
      <c r="M44" s="49"/>
      <c r="N44" s="49"/>
      <c r="O44" s="49"/>
      <c r="P44" s="49"/>
      <c r="Q44" s="49"/>
      <c r="R44" s="49"/>
      <c r="S44" s="49"/>
    </row>
    <row r="45" spans="1:19" x14ac:dyDescent="0.35">
      <c r="A45" s="15" t="s">
        <v>15</v>
      </c>
      <c r="B45" s="21">
        <v>0.02</v>
      </c>
      <c r="C45" s="21">
        <v>0.02</v>
      </c>
      <c r="D45" s="21">
        <v>0.02</v>
      </c>
      <c r="E45" s="21">
        <v>2.1000000000000001E-2</v>
      </c>
      <c r="F45" s="21">
        <v>0.02</v>
      </c>
      <c r="G45" s="21">
        <v>0.02</v>
      </c>
      <c r="H45" s="49"/>
      <c r="I45" s="29"/>
      <c r="J45" s="29"/>
      <c r="K45" s="29"/>
      <c r="L45" s="29"/>
      <c r="M45" s="49"/>
      <c r="N45" s="49"/>
    </row>
    <row r="46" spans="1:19" x14ac:dyDescent="0.35">
      <c r="A46" s="15" t="s">
        <v>16</v>
      </c>
      <c r="B46" s="21">
        <v>2.6000000000000002E-2</v>
      </c>
      <c r="C46" s="21">
        <v>2.7E-2</v>
      </c>
      <c r="D46" s="21">
        <v>2.6000000000000002E-2</v>
      </c>
      <c r="E46" s="21">
        <v>2.6000000000000002E-2</v>
      </c>
      <c r="F46" s="21">
        <v>2.6000000000000002E-2</v>
      </c>
      <c r="G46" s="21">
        <v>2.6000000000000002E-2</v>
      </c>
      <c r="H46" s="49"/>
      <c r="I46" s="29"/>
      <c r="J46" s="29"/>
      <c r="K46" s="29"/>
      <c r="L46" s="29"/>
      <c r="M46" s="49"/>
      <c r="N46" s="49"/>
    </row>
    <row r="47" spans="1:19" x14ac:dyDescent="0.35">
      <c r="A47" s="15" t="s">
        <v>17</v>
      </c>
      <c r="B47" s="21">
        <v>1.9E-2</v>
      </c>
      <c r="C47" s="21">
        <v>1.9E-2</v>
      </c>
      <c r="D47" s="21">
        <v>1.9E-2</v>
      </c>
      <c r="E47" s="21">
        <v>1.9E-2</v>
      </c>
      <c r="F47" s="21">
        <v>1.9E-2</v>
      </c>
      <c r="G47" s="21">
        <v>1.9E-2</v>
      </c>
      <c r="H47" s="49"/>
      <c r="I47" s="29"/>
      <c r="J47" s="29"/>
      <c r="K47" s="29"/>
      <c r="L47" s="29"/>
      <c r="M47" s="49"/>
      <c r="N47" s="49"/>
    </row>
    <row r="48" spans="1:19" x14ac:dyDescent="0.35">
      <c r="A48" s="15" t="s">
        <v>76</v>
      </c>
      <c r="B48" s="21">
        <v>1.3000000000000001E-2</v>
      </c>
      <c r="C48" s="21">
        <v>1.3000000000000001E-2</v>
      </c>
      <c r="D48" s="21">
        <v>1.3000000000000001E-2</v>
      </c>
      <c r="E48" s="21">
        <v>1.3000000000000001E-2</v>
      </c>
      <c r="F48" s="21">
        <v>1.3000000000000001E-2</v>
      </c>
      <c r="G48" s="21">
        <v>1.3000000000000001E-2</v>
      </c>
      <c r="H48" s="49"/>
      <c r="I48" s="29"/>
      <c r="J48" s="29"/>
      <c r="K48" s="29"/>
      <c r="L48" s="29"/>
      <c r="M48" s="49"/>
      <c r="N48" s="49"/>
    </row>
    <row r="49" spans="1:14" x14ac:dyDescent="0.35">
      <c r="A49" s="15" t="s">
        <v>18</v>
      </c>
      <c r="B49" s="21">
        <v>5.9000000000000004E-2</v>
      </c>
      <c r="C49" s="21">
        <v>5.9000000000000004E-2</v>
      </c>
      <c r="D49" s="21">
        <v>5.8000000000000003E-2</v>
      </c>
      <c r="E49" s="21">
        <v>5.8000000000000003E-2</v>
      </c>
      <c r="F49" s="21">
        <v>5.7000000000000002E-2</v>
      </c>
      <c r="G49" s="21">
        <v>5.8000000000000003E-2</v>
      </c>
      <c r="H49" s="49"/>
      <c r="I49" s="29"/>
      <c r="J49" s="29"/>
      <c r="K49" s="29"/>
      <c r="L49" s="29"/>
      <c r="M49" s="49"/>
      <c r="N49" s="49"/>
    </row>
    <row r="50" spans="1:14" x14ac:dyDescent="0.35">
      <c r="A50" s="15" t="s">
        <v>19</v>
      </c>
      <c r="B50" s="21">
        <v>1.0999999999999999E-2</v>
      </c>
      <c r="C50" s="21">
        <v>1.0999999999999999E-2</v>
      </c>
      <c r="D50" s="21">
        <v>1.0999999999999999E-2</v>
      </c>
      <c r="E50" s="21">
        <v>1.0999999999999999E-2</v>
      </c>
      <c r="F50" s="21">
        <v>1.0999999999999999E-2</v>
      </c>
      <c r="G50" s="21">
        <v>1.0999999999999999E-2</v>
      </c>
      <c r="H50" s="49"/>
      <c r="I50" s="29"/>
      <c r="J50" s="29"/>
      <c r="K50" s="29"/>
      <c r="L50" s="29"/>
      <c r="M50" s="49"/>
      <c r="N50" s="49"/>
    </row>
    <row r="51" spans="1:14" x14ac:dyDescent="0.35">
      <c r="A51" s="15" t="s">
        <v>77</v>
      </c>
      <c r="B51" s="21">
        <v>3.1E-2</v>
      </c>
      <c r="C51" s="21">
        <v>3.1E-2</v>
      </c>
      <c r="D51" s="21">
        <v>3.1E-2</v>
      </c>
      <c r="E51" s="21">
        <v>3.1E-2</v>
      </c>
      <c r="F51" s="21">
        <v>3.2000000000000001E-2</v>
      </c>
      <c r="G51" s="21">
        <v>3.1E-2</v>
      </c>
      <c r="H51" s="49"/>
      <c r="I51" s="29"/>
      <c r="J51" s="29"/>
      <c r="K51" s="29"/>
      <c r="L51" s="29"/>
      <c r="M51" s="49"/>
      <c r="N51" s="49"/>
    </row>
    <row r="52" spans="1:14" x14ac:dyDescent="0.35">
      <c r="A52" s="15" t="s">
        <v>20</v>
      </c>
      <c r="B52" s="21">
        <v>3.3000000000000002E-2</v>
      </c>
      <c r="C52" s="21">
        <v>3.2000000000000001E-2</v>
      </c>
      <c r="D52" s="21">
        <v>3.2000000000000001E-2</v>
      </c>
      <c r="E52" s="21">
        <v>3.3000000000000002E-2</v>
      </c>
      <c r="F52" s="21">
        <v>3.3000000000000002E-2</v>
      </c>
      <c r="G52" s="21">
        <v>3.2000000000000001E-2</v>
      </c>
      <c r="H52" s="49"/>
      <c r="I52" s="29"/>
      <c r="J52" s="29"/>
      <c r="K52" s="29"/>
      <c r="L52" s="29"/>
      <c r="M52" s="49"/>
      <c r="N52" s="49"/>
    </row>
    <row r="53" spans="1:14" x14ac:dyDescent="0.35">
      <c r="A53" s="15" t="s">
        <v>21</v>
      </c>
      <c r="B53" s="21">
        <v>0.03</v>
      </c>
      <c r="C53" s="21">
        <v>0.03</v>
      </c>
      <c r="D53" s="21">
        <v>0.03</v>
      </c>
      <c r="E53" s="21">
        <v>0.03</v>
      </c>
      <c r="F53" s="21">
        <v>0.03</v>
      </c>
      <c r="G53" s="21">
        <v>0.03</v>
      </c>
      <c r="I53" s="29"/>
      <c r="J53" s="29"/>
      <c r="K53" s="29"/>
      <c r="L53" s="29"/>
      <c r="M53" s="49"/>
      <c r="N53" s="49"/>
    </row>
    <row r="54" spans="1:14" x14ac:dyDescent="0.35">
      <c r="A54" s="15" t="s">
        <v>22</v>
      </c>
      <c r="B54" s="21">
        <v>1.3000000000000001E-2</v>
      </c>
      <c r="C54" s="21">
        <v>1.3000000000000001E-2</v>
      </c>
      <c r="D54" s="21">
        <v>1.3000000000000001E-2</v>
      </c>
      <c r="E54" s="21">
        <v>1.4E-2</v>
      </c>
      <c r="F54" s="21">
        <v>1.4E-2</v>
      </c>
      <c r="G54" s="21">
        <v>1.3000000000000001E-2</v>
      </c>
      <c r="I54" s="29"/>
      <c r="J54" s="29"/>
      <c r="K54" s="29"/>
      <c r="L54" s="29"/>
      <c r="M54" s="49"/>
      <c r="N54" s="49"/>
    </row>
    <row r="55" spans="1:14" x14ac:dyDescent="0.35">
      <c r="A55" s="15" t="s">
        <v>23</v>
      </c>
      <c r="B55" s="21">
        <v>1.4999999999999999E-2</v>
      </c>
      <c r="C55" s="21">
        <v>1.4999999999999999E-2</v>
      </c>
      <c r="D55" s="21">
        <v>1.4999999999999999E-2</v>
      </c>
      <c r="E55" s="21">
        <v>1.4999999999999999E-2</v>
      </c>
      <c r="F55" s="21">
        <v>1.4999999999999999E-2</v>
      </c>
      <c r="G55" s="21">
        <v>1.4999999999999999E-2</v>
      </c>
      <c r="I55" s="29"/>
      <c r="J55" s="29"/>
      <c r="K55" s="29"/>
      <c r="L55" s="29"/>
      <c r="M55" s="49"/>
      <c r="N55" s="49"/>
    </row>
    <row r="56" spans="1:14" x14ac:dyDescent="0.35">
      <c r="A56" s="15" t="s">
        <v>24</v>
      </c>
      <c r="B56" s="21">
        <v>1.2E-2</v>
      </c>
      <c r="C56" s="21">
        <v>1.2E-2</v>
      </c>
      <c r="D56" s="21">
        <v>1.2E-2</v>
      </c>
      <c r="E56" s="21">
        <v>1.2E-2</v>
      </c>
      <c r="F56" s="21">
        <v>1.2E-2</v>
      </c>
      <c r="G56" s="21">
        <v>1.2E-2</v>
      </c>
      <c r="I56" s="29"/>
      <c r="J56" s="29"/>
      <c r="K56" s="29"/>
      <c r="L56" s="29"/>
      <c r="M56" s="49"/>
      <c r="N56" s="49"/>
    </row>
    <row r="57" spans="1:14" x14ac:dyDescent="0.35">
      <c r="A57" s="15" t="s">
        <v>25</v>
      </c>
      <c r="B57" s="21">
        <v>3.1E-2</v>
      </c>
      <c r="C57" s="21">
        <v>3.1E-2</v>
      </c>
      <c r="D57" s="21">
        <v>3.2000000000000001E-2</v>
      </c>
      <c r="E57" s="21">
        <v>3.2000000000000001E-2</v>
      </c>
      <c r="F57" s="21">
        <v>3.2000000000000001E-2</v>
      </c>
      <c r="G57" s="21">
        <v>3.1E-2</v>
      </c>
      <c r="I57" s="29"/>
      <c r="J57" s="29"/>
      <c r="K57" s="29"/>
      <c r="L57" s="29"/>
      <c r="M57" s="49"/>
      <c r="N57" s="49"/>
    </row>
    <row r="58" spans="1:14" x14ac:dyDescent="0.35">
      <c r="A58" s="15" t="s">
        <v>26</v>
      </c>
      <c r="B58" s="21">
        <v>7.4999999999999997E-2</v>
      </c>
      <c r="C58" s="21">
        <v>7.4999999999999997E-2</v>
      </c>
      <c r="D58" s="21">
        <v>7.4999999999999997E-2</v>
      </c>
      <c r="E58" s="21">
        <v>7.5999999999999998E-2</v>
      </c>
      <c r="F58" s="21">
        <v>7.5999999999999998E-2</v>
      </c>
      <c r="G58" s="21">
        <v>7.4999999999999997E-2</v>
      </c>
      <c r="I58" s="29"/>
      <c r="J58" s="29"/>
      <c r="K58" s="29"/>
      <c r="L58" s="29"/>
      <c r="M58" s="49"/>
      <c r="N58" s="49"/>
    </row>
    <row r="59" spans="1:14" x14ac:dyDescent="0.35">
      <c r="A59" s="15" t="s">
        <v>27</v>
      </c>
      <c r="B59" s="21">
        <v>0.16400000000000001</v>
      </c>
      <c r="C59" s="21">
        <v>0.16400000000000001</v>
      </c>
      <c r="D59" s="21">
        <v>0.16300000000000001</v>
      </c>
      <c r="E59" s="21">
        <v>0.16200000000000001</v>
      </c>
      <c r="F59" s="21">
        <v>0.161</v>
      </c>
      <c r="G59" s="21">
        <v>0.16300000000000001</v>
      </c>
      <c r="I59" s="29"/>
      <c r="J59" s="29"/>
      <c r="K59" s="29"/>
      <c r="L59" s="29"/>
      <c r="M59" s="49"/>
      <c r="N59" s="49"/>
    </row>
    <row r="60" spans="1:14" x14ac:dyDescent="0.35">
      <c r="A60" s="15" t="s">
        <v>28</v>
      </c>
      <c r="B60" s="21">
        <v>3.6000000000000004E-2</v>
      </c>
      <c r="C60" s="21">
        <v>3.6000000000000004E-2</v>
      </c>
      <c r="D60" s="21">
        <v>3.6000000000000004E-2</v>
      </c>
      <c r="E60" s="21">
        <v>3.6000000000000004E-2</v>
      </c>
      <c r="F60" s="21">
        <v>3.6000000000000004E-2</v>
      </c>
      <c r="G60" s="21">
        <v>3.6000000000000004E-2</v>
      </c>
      <c r="I60" s="29"/>
      <c r="J60" s="29"/>
      <c r="K60" s="29"/>
      <c r="L60" s="29"/>
      <c r="M60" s="49"/>
      <c r="N60" s="49"/>
    </row>
    <row r="61" spans="1:14" x14ac:dyDescent="0.35">
      <c r="A61" s="15" t="s">
        <v>29</v>
      </c>
      <c r="B61" s="21">
        <v>1.9E-2</v>
      </c>
      <c r="C61" s="21">
        <v>1.9E-2</v>
      </c>
      <c r="D61" s="21">
        <v>0.02</v>
      </c>
      <c r="E61" s="21">
        <v>0.02</v>
      </c>
      <c r="F61" s="21">
        <v>0.02</v>
      </c>
      <c r="G61" s="21">
        <v>0.02</v>
      </c>
      <c r="I61" s="29"/>
      <c r="J61" s="29"/>
      <c r="K61" s="29"/>
      <c r="L61" s="29"/>
      <c r="M61" s="49"/>
      <c r="N61" s="49"/>
    </row>
    <row r="62" spans="1:14" x14ac:dyDescent="0.35">
      <c r="A62" s="15" t="s">
        <v>30</v>
      </c>
      <c r="B62" s="21">
        <v>1.6E-2</v>
      </c>
      <c r="C62" s="21">
        <v>1.6E-2</v>
      </c>
      <c r="D62" s="21">
        <v>1.7000000000000001E-2</v>
      </c>
      <c r="E62" s="21">
        <v>1.7000000000000001E-2</v>
      </c>
      <c r="F62" s="21">
        <v>1.7000000000000001E-2</v>
      </c>
      <c r="G62" s="21">
        <v>1.7000000000000001E-2</v>
      </c>
      <c r="I62" s="29"/>
      <c r="J62" s="29"/>
      <c r="K62" s="29"/>
      <c r="L62" s="29"/>
      <c r="M62" s="49"/>
      <c r="N62" s="49"/>
    </row>
    <row r="63" spans="1:14" x14ac:dyDescent="0.35">
      <c r="A63" s="15" t="s">
        <v>31</v>
      </c>
      <c r="B63" s="21">
        <v>1.3000000000000001E-2</v>
      </c>
      <c r="C63" s="21">
        <v>1.2E-2</v>
      </c>
      <c r="D63" s="21">
        <v>1.2E-2</v>
      </c>
      <c r="E63" s="21">
        <v>1.2E-2</v>
      </c>
      <c r="F63" s="21">
        <v>1.3000000000000001E-2</v>
      </c>
      <c r="G63" s="21">
        <v>1.2E-2</v>
      </c>
      <c r="I63" s="29"/>
      <c r="J63" s="29"/>
      <c r="K63" s="29"/>
      <c r="L63" s="29"/>
      <c r="M63" s="49"/>
      <c r="N63" s="49"/>
    </row>
    <row r="64" spans="1:14" x14ac:dyDescent="0.35">
      <c r="A64" s="15" t="s">
        <v>32</v>
      </c>
      <c r="B64" s="21">
        <v>3.0000000000000001E-3</v>
      </c>
      <c r="C64" s="21">
        <v>3.0000000000000001E-3</v>
      </c>
      <c r="D64" s="21">
        <v>3.0000000000000001E-3</v>
      </c>
      <c r="E64" s="21">
        <v>3.0000000000000001E-3</v>
      </c>
      <c r="F64" s="21">
        <v>3.0000000000000001E-3</v>
      </c>
      <c r="G64" s="21">
        <v>3.0000000000000001E-3</v>
      </c>
      <c r="I64" s="29"/>
      <c r="J64" s="29"/>
      <c r="K64" s="29"/>
      <c r="L64" s="29"/>
      <c r="M64" s="49"/>
      <c r="N64" s="49"/>
    </row>
    <row r="65" spans="1:14" x14ac:dyDescent="0.35">
      <c r="A65" s="15" t="s">
        <v>33</v>
      </c>
      <c r="B65" s="21">
        <v>3.4000000000000002E-2</v>
      </c>
      <c r="C65" s="21">
        <v>3.4000000000000002E-2</v>
      </c>
      <c r="D65" s="21">
        <v>3.4000000000000002E-2</v>
      </c>
      <c r="E65" s="21">
        <v>3.4000000000000002E-2</v>
      </c>
      <c r="F65" s="21">
        <v>3.5000000000000003E-2</v>
      </c>
      <c r="G65" s="21">
        <v>3.4000000000000002E-2</v>
      </c>
      <c r="I65" s="29"/>
      <c r="J65" s="29"/>
      <c r="K65" s="29"/>
      <c r="L65" s="29"/>
      <c r="M65" s="49"/>
      <c r="N65" s="49"/>
    </row>
    <row r="66" spans="1:14" x14ac:dyDescent="0.35">
      <c r="A66" s="15" t="s">
        <v>34</v>
      </c>
      <c r="B66" s="21">
        <v>8.5000000000000006E-2</v>
      </c>
      <c r="C66" s="21">
        <v>8.5000000000000006E-2</v>
      </c>
      <c r="D66" s="21">
        <v>8.5000000000000006E-2</v>
      </c>
      <c r="E66" s="21">
        <v>8.5000000000000006E-2</v>
      </c>
      <c r="F66" s="21">
        <v>8.6000000000000007E-2</v>
      </c>
      <c r="G66" s="21">
        <v>8.5000000000000006E-2</v>
      </c>
      <c r="I66" s="29"/>
      <c r="J66" s="29"/>
      <c r="K66" s="29"/>
      <c r="L66" s="29"/>
      <c r="M66" s="49"/>
      <c r="N66" s="49"/>
    </row>
    <row r="67" spans="1:14" x14ac:dyDescent="0.35">
      <c r="A67" s="15" t="s">
        <v>35</v>
      </c>
      <c r="B67" s="21">
        <v>3.0000000000000001E-3</v>
      </c>
      <c r="C67" s="21">
        <v>3.0000000000000001E-3</v>
      </c>
      <c r="D67" s="21">
        <v>3.0000000000000001E-3</v>
      </c>
      <c r="E67" s="21">
        <v>3.0000000000000001E-3</v>
      </c>
      <c r="F67" s="21">
        <v>2E-3</v>
      </c>
      <c r="G67" s="21">
        <v>3.0000000000000001E-3</v>
      </c>
      <c r="I67" s="29"/>
      <c r="J67" s="29"/>
      <c r="K67" s="29"/>
      <c r="L67" s="29"/>
      <c r="M67" s="49"/>
      <c r="N67" s="49"/>
    </row>
    <row r="68" spans="1:14" x14ac:dyDescent="0.35">
      <c r="A68" s="15" t="s">
        <v>78</v>
      </c>
      <c r="B68" s="21">
        <v>2.1000000000000001E-2</v>
      </c>
      <c r="C68" s="21">
        <v>2.1000000000000001E-2</v>
      </c>
      <c r="D68" s="21">
        <v>2.1000000000000001E-2</v>
      </c>
      <c r="E68" s="21">
        <v>2.1000000000000001E-2</v>
      </c>
      <c r="F68" s="21">
        <v>2.1000000000000001E-2</v>
      </c>
      <c r="G68" s="21">
        <v>2.1000000000000001E-2</v>
      </c>
      <c r="I68" s="29"/>
      <c r="J68" s="29"/>
      <c r="K68" s="29"/>
      <c r="L68" s="29"/>
      <c r="M68" s="49"/>
      <c r="N68" s="49"/>
    </row>
    <row r="69" spans="1:14" x14ac:dyDescent="0.35">
      <c r="A69" s="15" t="s">
        <v>36</v>
      </c>
      <c r="B69" s="21">
        <v>3.3000000000000002E-2</v>
      </c>
      <c r="C69" s="21">
        <v>3.3000000000000002E-2</v>
      </c>
      <c r="D69" s="21">
        <v>3.3000000000000002E-2</v>
      </c>
      <c r="E69" s="21">
        <v>3.3000000000000002E-2</v>
      </c>
      <c r="F69" s="21">
        <v>3.3000000000000002E-2</v>
      </c>
      <c r="G69" s="21">
        <v>3.3000000000000002E-2</v>
      </c>
      <c r="I69" s="29"/>
      <c r="J69" s="29"/>
      <c r="K69" s="29"/>
      <c r="L69" s="29"/>
      <c r="M69" s="49"/>
      <c r="N69" s="49"/>
    </row>
    <row r="70" spans="1:14" x14ac:dyDescent="0.35">
      <c r="A70" s="15" t="s">
        <v>37</v>
      </c>
      <c r="B70" s="21">
        <v>1.6E-2</v>
      </c>
      <c r="C70" s="21">
        <v>1.6E-2</v>
      </c>
      <c r="D70" s="21">
        <v>1.6E-2</v>
      </c>
      <c r="E70" s="21">
        <v>1.6E-2</v>
      </c>
      <c r="F70" s="21">
        <v>1.6E-2</v>
      </c>
      <c r="G70" s="21">
        <v>1.6E-2</v>
      </c>
      <c r="I70" s="29"/>
      <c r="J70" s="29"/>
      <c r="K70" s="29"/>
      <c r="L70" s="29"/>
      <c r="M70" s="49"/>
      <c r="N70" s="49"/>
    </row>
    <row r="71" spans="1:14" x14ac:dyDescent="0.35">
      <c r="A71" s="15" t="s">
        <v>38</v>
      </c>
      <c r="B71" s="21">
        <v>2E-3</v>
      </c>
      <c r="C71" s="21">
        <v>2E-3</v>
      </c>
      <c r="D71" s="21">
        <v>2E-3</v>
      </c>
      <c r="E71" s="21">
        <v>2E-3</v>
      </c>
      <c r="F71" s="21">
        <v>2E-3</v>
      </c>
      <c r="G71" s="21">
        <v>2E-3</v>
      </c>
      <c r="I71" s="29"/>
      <c r="J71" s="29"/>
      <c r="K71" s="29"/>
      <c r="L71" s="29"/>
      <c r="M71" s="49"/>
      <c r="N71" s="49"/>
    </row>
    <row r="72" spans="1:14" x14ac:dyDescent="0.35">
      <c r="A72" s="15" t="s">
        <v>39</v>
      </c>
      <c r="B72" s="21">
        <v>2.3E-2</v>
      </c>
      <c r="C72" s="21">
        <v>2.3E-2</v>
      </c>
      <c r="D72" s="21">
        <v>2.1999999999999999E-2</v>
      </c>
      <c r="E72" s="21">
        <v>2.3E-2</v>
      </c>
      <c r="F72" s="21">
        <v>2.1999999999999999E-2</v>
      </c>
      <c r="G72" s="21">
        <v>2.3E-2</v>
      </c>
      <c r="I72" s="29"/>
      <c r="J72" s="29"/>
      <c r="K72" s="29"/>
      <c r="L72" s="29"/>
      <c r="M72" s="49"/>
      <c r="N72" s="49"/>
    </row>
    <row r="73" spans="1:14" x14ac:dyDescent="0.35">
      <c r="A73" s="15" t="s">
        <v>40</v>
      </c>
      <c r="B73" s="21">
        <v>7.2000000000000008E-2</v>
      </c>
      <c r="C73" s="21">
        <v>7.2000000000000008E-2</v>
      </c>
      <c r="D73" s="21">
        <v>7.1000000000000008E-2</v>
      </c>
      <c r="E73" s="21">
        <v>7.1000000000000008E-2</v>
      </c>
      <c r="F73" s="21">
        <v>7.1000000000000008E-2</v>
      </c>
      <c r="G73" s="21">
        <v>7.2000000000000008E-2</v>
      </c>
      <c r="I73" s="29"/>
      <c r="J73" s="29"/>
      <c r="K73" s="29"/>
      <c r="L73" s="29"/>
      <c r="M73" s="49"/>
      <c r="N73" s="49"/>
    </row>
    <row r="74" spans="1:14" x14ac:dyDescent="0.35">
      <c r="A74" s="15" t="s">
        <v>41</v>
      </c>
      <c r="B74" s="21">
        <v>1.3000000000000001E-2</v>
      </c>
      <c r="C74" s="21">
        <v>1.3000000000000001E-2</v>
      </c>
      <c r="D74" s="21">
        <v>1.3000000000000001E-2</v>
      </c>
      <c r="E74" s="21">
        <v>1.3000000000000001E-2</v>
      </c>
      <c r="F74" s="21">
        <v>1.3000000000000001E-2</v>
      </c>
      <c r="G74" s="21">
        <v>1.3000000000000001E-2</v>
      </c>
      <c r="I74" s="29"/>
      <c r="J74" s="29"/>
      <c r="K74" s="29"/>
      <c r="L74" s="29"/>
      <c r="M74" s="49"/>
      <c r="N74" s="49"/>
    </row>
    <row r="75" spans="1:14" x14ac:dyDescent="0.35">
      <c r="A75" s="15" t="s">
        <v>42</v>
      </c>
      <c r="B75" s="21">
        <v>2.1999999999999999E-2</v>
      </c>
      <c r="C75" s="21">
        <v>2.1999999999999999E-2</v>
      </c>
      <c r="D75" s="21">
        <v>2.1999999999999999E-2</v>
      </c>
      <c r="E75" s="21">
        <v>2.1000000000000001E-2</v>
      </c>
      <c r="F75" s="21">
        <v>2.1000000000000001E-2</v>
      </c>
      <c r="G75" s="21">
        <v>2.1999999999999999E-2</v>
      </c>
      <c r="I75" s="29"/>
      <c r="J75" s="29"/>
      <c r="K75" s="29"/>
      <c r="L75" s="29"/>
      <c r="M75" s="49"/>
      <c r="N75" s="49"/>
    </row>
    <row r="76" spans="1:14" x14ac:dyDescent="0.35">
      <c r="A76" s="15" t="s">
        <v>43</v>
      </c>
      <c r="B76" s="21">
        <v>3.5000000000000003E-2</v>
      </c>
      <c r="C76" s="21">
        <v>3.5000000000000003E-2</v>
      </c>
      <c r="D76" s="21">
        <v>3.5000000000000003E-2</v>
      </c>
      <c r="E76" s="21">
        <v>3.6000000000000004E-2</v>
      </c>
      <c r="F76" s="21">
        <v>3.6000000000000004E-2</v>
      </c>
      <c r="G76" s="21">
        <v>3.5000000000000003E-2</v>
      </c>
      <c r="I76" s="29"/>
      <c r="J76" s="29"/>
      <c r="K76" s="29"/>
      <c r="L76" s="29"/>
      <c r="M76" s="49"/>
      <c r="N76" s="49"/>
    </row>
    <row r="77" spans="1:14" x14ac:dyDescent="0.35">
      <c r="A77" s="15" t="s">
        <v>2</v>
      </c>
      <c r="B77" s="21">
        <v>3.0000000000000001E-3</v>
      </c>
      <c r="C77" s="21">
        <v>2E-3</v>
      </c>
      <c r="D77" s="21">
        <v>2E-3</v>
      </c>
      <c r="E77" s="21">
        <v>2E-3</v>
      </c>
      <c r="F77" s="21">
        <v>1E-3</v>
      </c>
      <c r="G77" s="21">
        <v>2E-3</v>
      </c>
      <c r="I77" s="29"/>
      <c r="J77" s="29"/>
      <c r="K77" s="29"/>
      <c r="L77" s="29"/>
      <c r="M77" s="49"/>
      <c r="N77" s="49"/>
    </row>
    <row r="79" spans="1:14" ht="15.5" x14ac:dyDescent="0.35">
      <c r="A79" s="10" t="s">
        <v>84</v>
      </c>
    </row>
    <row r="80" spans="1:14" ht="15.5" x14ac:dyDescent="0.35">
      <c r="A80" s="10"/>
      <c r="B80" s="155" t="s">
        <v>104</v>
      </c>
      <c r="C80" s="156"/>
      <c r="D80" s="157" t="s">
        <v>105</v>
      </c>
      <c r="E80" s="157"/>
      <c r="F80" s="71" t="s">
        <v>115</v>
      </c>
    </row>
    <row r="81" spans="1:15" ht="16.5" x14ac:dyDescent="0.35">
      <c r="A81" s="37" t="s">
        <v>66</v>
      </c>
      <c r="B81" s="41" t="s">
        <v>50</v>
      </c>
      <c r="C81" s="41" t="s">
        <v>51</v>
      </c>
      <c r="D81" s="41" t="s">
        <v>50</v>
      </c>
      <c r="E81" s="41" t="s">
        <v>51</v>
      </c>
      <c r="F81" s="41" t="s">
        <v>116</v>
      </c>
      <c r="G81" s="41" t="s">
        <v>72</v>
      </c>
    </row>
    <row r="82" spans="1:15" x14ac:dyDescent="0.35">
      <c r="A82" s="37" t="s">
        <v>79</v>
      </c>
      <c r="B82" s="67">
        <v>17255000</v>
      </c>
      <c r="C82" s="67">
        <v>17687000</v>
      </c>
      <c r="D82" s="67">
        <v>18375000</v>
      </c>
      <c r="E82" s="67">
        <v>18559000</v>
      </c>
      <c r="F82" s="67">
        <v>36902000</v>
      </c>
      <c r="G82" s="111">
        <v>108777000</v>
      </c>
      <c r="I82" s="50"/>
      <c r="J82" s="50"/>
      <c r="K82" s="50"/>
      <c r="L82" s="50"/>
      <c r="M82" s="50"/>
      <c r="N82" s="50"/>
      <c r="O82" s="50"/>
    </row>
    <row r="83" spans="1:15" x14ac:dyDescent="0.35">
      <c r="A83" s="15" t="s">
        <v>15</v>
      </c>
      <c r="B83" s="68">
        <v>341000</v>
      </c>
      <c r="C83" s="68">
        <v>352000</v>
      </c>
      <c r="D83" s="68">
        <v>372000</v>
      </c>
      <c r="E83" s="68">
        <v>381000</v>
      </c>
      <c r="F83" s="68">
        <v>749000</v>
      </c>
      <c r="G83" s="112">
        <v>2196000</v>
      </c>
      <c r="I83" s="50"/>
      <c r="J83" s="50"/>
      <c r="K83" s="50"/>
      <c r="L83" s="50"/>
      <c r="M83" s="50"/>
      <c r="N83" s="50"/>
    </row>
    <row r="84" spans="1:15" x14ac:dyDescent="0.35">
      <c r="A84" s="15" t="s">
        <v>16</v>
      </c>
      <c r="B84" s="68">
        <v>455000</v>
      </c>
      <c r="C84" s="68">
        <v>471000</v>
      </c>
      <c r="D84" s="68">
        <v>485000</v>
      </c>
      <c r="E84" s="68">
        <v>492000</v>
      </c>
      <c r="F84" s="68">
        <v>977000</v>
      </c>
      <c r="G84" s="112">
        <v>2879000</v>
      </c>
      <c r="I84" s="50"/>
      <c r="J84" s="50"/>
      <c r="K84" s="50"/>
      <c r="L84" s="50"/>
      <c r="M84" s="50"/>
      <c r="N84" s="50"/>
    </row>
    <row r="85" spans="1:15" x14ac:dyDescent="0.35">
      <c r="A85" s="15" t="s">
        <v>17</v>
      </c>
      <c r="B85" s="68">
        <v>328000</v>
      </c>
      <c r="C85" s="68">
        <v>340000</v>
      </c>
      <c r="D85" s="68">
        <v>356000</v>
      </c>
      <c r="E85" s="68">
        <v>356000</v>
      </c>
      <c r="F85" s="68">
        <v>711000</v>
      </c>
      <c r="G85" s="112">
        <v>2092000</v>
      </c>
      <c r="I85" s="50"/>
      <c r="J85" s="50"/>
      <c r="K85" s="50"/>
      <c r="L85" s="50"/>
      <c r="M85" s="50"/>
      <c r="N85" s="50"/>
    </row>
    <row r="86" spans="1:15" x14ac:dyDescent="0.35">
      <c r="A86" s="15" t="s">
        <v>76</v>
      </c>
      <c r="B86" s="68">
        <v>228000</v>
      </c>
      <c r="C86" s="68">
        <v>235000</v>
      </c>
      <c r="D86" s="68">
        <v>243000</v>
      </c>
      <c r="E86" s="68">
        <v>240000</v>
      </c>
      <c r="F86" s="68">
        <v>474000</v>
      </c>
      <c r="G86" s="112">
        <v>1420000</v>
      </c>
      <c r="I86" s="50"/>
      <c r="J86" s="50"/>
      <c r="K86" s="50"/>
      <c r="L86" s="50"/>
      <c r="M86" s="50"/>
      <c r="N86" s="50"/>
    </row>
    <row r="87" spans="1:15" x14ac:dyDescent="0.35">
      <c r="A87" s="15" t="s">
        <v>18</v>
      </c>
      <c r="B87" s="68">
        <v>1019000</v>
      </c>
      <c r="C87" s="68">
        <v>1045000</v>
      </c>
      <c r="D87" s="68">
        <v>1071000</v>
      </c>
      <c r="E87" s="68">
        <v>1076000</v>
      </c>
      <c r="F87" s="68">
        <v>2100000</v>
      </c>
      <c r="G87" s="112">
        <v>6311000</v>
      </c>
      <c r="I87" s="50"/>
      <c r="J87" s="50"/>
      <c r="K87" s="50"/>
      <c r="L87" s="50"/>
      <c r="M87" s="50"/>
      <c r="N87" s="50"/>
    </row>
    <row r="88" spans="1:15" x14ac:dyDescent="0.35">
      <c r="A88" s="15" t="s">
        <v>19</v>
      </c>
      <c r="B88" s="68">
        <v>189000</v>
      </c>
      <c r="C88" s="68">
        <v>198000</v>
      </c>
      <c r="D88" s="68">
        <v>209000</v>
      </c>
      <c r="E88" s="68">
        <v>211000</v>
      </c>
      <c r="F88" s="68">
        <v>422000</v>
      </c>
      <c r="G88" s="112">
        <v>1229000</v>
      </c>
      <c r="I88" s="50"/>
      <c r="J88" s="50"/>
      <c r="K88" s="50"/>
      <c r="L88" s="50"/>
      <c r="M88" s="50"/>
      <c r="N88" s="50"/>
    </row>
    <row r="89" spans="1:15" x14ac:dyDescent="0.35">
      <c r="A89" s="15" t="s">
        <v>77</v>
      </c>
      <c r="B89" s="68">
        <v>535000</v>
      </c>
      <c r="C89" s="68">
        <v>546000</v>
      </c>
      <c r="D89" s="68">
        <v>570000</v>
      </c>
      <c r="E89" s="68">
        <v>581000</v>
      </c>
      <c r="F89" s="68">
        <v>1180000</v>
      </c>
      <c r="G89" s="112">
        <v>3412000</v>
      </c>
      <c r="I89" s="50"/>
      <c r="J89" s="50"/>
      <c r="K89" s="50"/>
      <c r="L89" s="50"/>
      <c r="M89" s="50"/>
      <c r="N89" s="50"/>
    </row>
    <row r="90" spans="1:15" x14ac:dyDescent="0.35">
      <c r="A90" s="15" t="s">
        <v>20</v>
      </c>
      <c r="B90" s="68">
        <v>563000</v>
      </c>
      <c r="C90" s="68">
        <v>565000</v>
      </c>
      <c r="D90" s="68">
        <v>593000</v>
      </c>
      <c r="E90" s="68">
        <v>606000</v>
      </c>
      <c r="F90" s="68">
        <v>1204000</v>
      </c>
      <c r="G90" s="112">
        <v>3531000</v>
      </c>
      <c r="I90" s="50"/>
      <c r="J90" s="50"/>
      <c r="K90" s="50"/>
      <c r="L90" s="50"/>
      <c r="M90" s="50"/>
      <c r="N90" s="50"/>
    </row>
    <row r="91" spans="1:15" x14ac:dyDescent="0.35">
      <c r="A91" s="15" t="s">
        <v>21</v>
      </c>
      <c r="B91" s="68">
        <v>518000</v>
      </c>
      <c r="C91" s="68">
        <v>536000</v>
      </c>
      <c r="D91" s="68">
        <v>557000</v>
      </c>
      <c r="E91" s="68">
        <v>561000</v>
      </c>
      <c r="F91" s="68">
        <v>1122000</v>
      </c>
      <c r="G91" s="112">
        <v>3294000</v>
      </c>
      <c r="I91" s="50"/>
      <c r="J91" s="50"/>
      <c r="K91" s="50"/>
      <c r="L91" s="50"/>
      <c r="M91" s="50"/>
      <c r="N91" s="50"/>
    </row>
    <row r="92" spans="1:15" x14ac:dyDescent="0.35">
      <c r="A92" s="15" t="s">
        <v>22</v>
      </c>
      <c r="B92" s="68">
        <v>228000</v>
      </c>
      <c r="C92" s="68">
        <v>232000</v>
      </c>
      <c r="D92" s="68">
        <v>243000</v>
      </c>
      <c r="E92" s="68">
        <v>252000</v>
      </c>
      <c r="F92" s="68">
        <v>515000</v>
      </c>
      <c r="G92" s="112">
        <v>1470000</v>
      </c>
      <c r="I92" s="50"/>
      <c r="J92" s="50"/>
      <c r="K92" s="50"/>
      <c r="L92" s="50"/>
      <c r="M92" s="50"/>
      <c r="N92" s="50"/>
    </row>
    <row r="93" spans="1:15" x14ac:dyDescent="0.35">
      <c r="A93" s="15" t="s">
        <v>23</v>
      </c>
      <c r="B93" s="68">
        <v>253000</v>
      </c>
      <c r="C93" s="68">
        <v>268000</v>
      </c>
      <c r="D93" s="68">
        <v>282000</v>
      </c>
      <c r="E93" s="68">
        <v>279000</v>
      </c>
      <c r="F93" s="68">
        <v>555000</v>
      </c>
      <c r="G93" s="112">
        <v>1638000</v>
      </c>
      <c r="I93" s="50"/>
      <c r="J93" s="50"/>
      <c r="K93" s="50"/>
      <c r="L93" s="50"/>
      <c r="M93" s="50"/>
      <c r="N93" s="50"/>
    </row>
    <row r="94" spans="1:15" x14ac:dyDescent="0.35">
      <c r="A94" s="15" t="s">
        <v>24</v>
      </c>
      <c r="B94" s="68">
        <v>205000</v>
      </c>
      <c r="C94" s="68">
        <v>212000</v>
      </c>
      <c r="D94" s="68">
        <v>225000</v>
      </c>
      <c r="E94" s="68">
        <v>230000</v>
      </c>
      <c r="F94" s="68">
        <v>456000</v>
      </c>
      <c r="G94" s="112">
        <v>1328000</v>
      </c>
      <c r="I94" s="50"/>
      <c r="J94" s="50"/>
      <c r="K94" s="50"/>
      <c r="L94" s="50"/>
      <c r="M94" s="50"/>
      <c r="N94" s="50"/>
    </row>
    <row r="95" spans="1:15" x14ac:dyDescent="0.35">
      <c r="A95" s="15" t="s">
        <v>25</v>
      </c>
      <c r="B95" s="68">
        <v>537000</v>
      </c>
      <c r="C95" s="68">
        <v>553000</v>
      </c>
      <c r="D95" s="68">
        <v>579000</v>
      </c>
      <c r="E95" s="68">
        <v>586000</v>
      </c>
      <c r="F95" s="68">
        <v>1162000</v>
      </c>
      <c r="G95" s="112">
        <v>3418000</v>
      </c>
      <c r="I95" s="50"/>
      <c r="J95" s="50"/>
      <c r="K95" s="50"/>
      <c r="L95" s="50"/>
      <c r="M95" s="50"/>
      <c r="N95" s="50"/>
    </row>
    <row r="96" spans="1:15" x14ac:dyDescent="0.35">
      <c r="A96" s="15" t="s">
        <v>26</v>
      </c>
      <c r="B96" s="68">
        <v>1296000</v>
      </c>
      <c r="C96" s="68">
        <v>1318000</v>
      </c>
      <c r="D96" s="68">
        <v>1380000</v>
      </c>
      <c r="E96" s="68">
        <v>1411000</v>
      </c>
      <c r="F96" s="68">
        <v>2814000</v>
      </c>
      <c r="G96" s="112">
        <v>8220000</v>
      </c>
      <c r="I96" s="50"/>
      <c r="J96" s="50"/>
      <c r="K96" s="50"/>
      <c r="L96" s="50"/>
      <c r="M96" s="50"/>
      <c r="N96" s="50"/>
    </row>
    <row r="97" spans="1:14" x14ac:dyDescent="0.35">
      <c r="A97" s="15" t="s">
        <v>27</v>
      </c>
      <c r="B97" s="68">
        <v>2827000</v>
      </c>
      <c r="C97" s="68">
        <v>2894000</v>
      </c>
      <c r="D97" s="68">
        <v>3002000</v>
      </c>
      <c r="E97" s="68">
        <v>3006000</v>
      </c>
      <c r="F97" s="68">
        <v>5931000</v>
      </c>
      <c r="G97" s="112">
        <v>17660000</v>
      </c>
      <c r="I97" s="50"/>
      <c r="J97" s="50"/>
      <c r="K97" s="50"/>
      <c r="L97" s="50"/>
      <c r="M97" s="50"/>
      <c r="N97" s="50"/>
    </row>
    <row r="98" spans="1:14" x14ac:dyDescent="0.35">
      <c r="A98" s="15" t="s">
        <v>28</v>
      </c>
      <c r="B98" s="68">
        <v>616000</v>
      </c>
      <c r="C98" s="68">
        <v>628000</v>
      </c>
      <c r="D98" s="68">
        <v>657000</v>
      </c>
      <c r="E98" s="68">
        <v>663000</v>
      </c>
      <c r="F98" s="68">
        <v>1312000</v>
      </c>
      <c r="G98" s="112">
        <v>3877000</v>
      </c>
      <c r="I98" s="50"/>
      <c r="J98" s="50"/>
      <c r="K98" s="50"/>
      <c r="L98" s="50"/>
      <c r="M98" s="50"/>
      <c r="N98" s="50"/>
    </row>
    <row r="99" spans="1:14" x14ac:dyDescent="0.35">
      <c r="A99" s="15" t="s">
        <v>29</v>
      </c>
      <c r="B99" s="68">
        <v>333000</v>
      </c>
      <c r="C99" s="68">
        <v>339000</v>
      </c>
      <c r="D99" s="68">
        <v>360000</v>
      </c>
      <c r="E99" s="68">
        <v>368000</v>
      </c>
      <c r="F99" s="68">
        <v>729000</v>
      </c>
      <c r="G99" s="112">
        <v>2130000</v>
      </c>
      <c r="I99" s="50"/>
      <c r="J99" s="50"/>
      <c r="K99" s="50"/>
      <c r="L99" s="50"/>
      <c r="M99" s="50"/>
      <c r="N99" s="50"/>
    </row>
    <row r="100" spans="1:14" x14ac:dyDescent="0.35">
      <c r="A100" s="15" t="s">
        <v>30</v>
      </c>
      <c r="B100" s="68">
        <v>281000</v>
      </c>
      <c r="C100" s="68">
        <v>290000</v>
      </c>
      <c r="D100" s="68">
        <v>305000</v>
      </c>
      <c r="E100" s="68">
        <v>310000</v>
      </c>
      <c r="F100" s="68">
        <v>623000</v>
      </c>
      <c r="G100" s="112">
        <v>1810000</v>
      </c>
      <c r="I100" s="50"/>
      <c r="J100" s="50"/>
      <c r="K100" s="50"/>
      <c r="L100" s="50"/>
      <c r="M100" s="50"/>
      <c r="N100" s="50"/>
    </row>
    <row r="101" spans="1:14" x14ac:dyDescent="0.35">
      <c r="A101" s="15" t="s">
        <v>31</v>
      </c>
      <c r="B101" s="68">
        <v>216000</v>
      </c>
      <c r="C101" s="68">
        <v>217000</v>
      </c>
      <c r="D101" s="68">
        <v>225000</v>
      </c>
      <c r="E101" s="68">
        <v>228000</v>
      </c>
      <c r="F101" s="68">
        <v>462000</v>
      </c>
      <c r="G101" s="112">
        <v>1349000</v>
      </c>
      <c r="I101" s="50"/>
      <c r="J101" s="50"/>
      <c r="K101" s="50"/>
      <c r="L101" s="50"/>
      <c r="M101" s="50"/>
      <c r="N101" s="50"/>
    </row>
    <row r="102" spans="1:14" x14ac:dyDescent="0.35">
      <c r="A102" s="15" t="s">
        <v>32</v>
      </c>
      <c r="B102" s="68">
        <v>50000</v>
      </c>
      <c r="C102" s="68">
        <v>51000</v>
      </c>
      <c r="D102" s="68">
        <v>57000</v>
      </c>
      <c r="E102" s="68">
        <v>53000</v>
      </c>
      <c r="F102" s="68">
        <v>112000</v>
      </c>
      <c r="G102" s="112">
        <v>323000</v>
      </c>
      <c r="I102" s="50"/>
      <c r="J102" s="50"/>
      <c r="K102" s="50"/>
      <c r="L102" s="50"/>
      <c r="M102" s="50"/>
      <c r="N102" s="50"/>
    </row>
    <row r="103" spans="1:14" x14ac:dyDescent="0.35">
      <c r="A103" s="15" t="s">
        <v>33</v>
      </c>
      <c r="B103" s="68">
        <v>589000</v>
      </c>
      <c r="C103" s="68">
        <v>606000</v>
      </c>
      <c r="D103" s="68">
        <v>629000</v>
      </c>
      <c r="E103" s="68">
        <v>635000</v>
      </c>
      <c r="F103" s="68">
        <v>1274000</v>
      </c>
      <c r="G103" s="112">
        <v>3733000</v>
      </c>
      <c r="I103" s="50"/>
      <c r="J103" s="50"/>
      <c r="K103" s="50"/>
      <c r="L103" s="50"/>
      <c r="M103" s="50"/>
      <c r="N103" s="50"/>
    </row>
    <row r="104" spans="1:14" x14ac:dyDescent="0.35">
      <c r="A104" s="15" t="s">
        <v>34</v>
      </c>
      <c r="B104" s="68">
        <v>1467000</v>
      </c>
      <c r="C104" s="68">
        <v>1505000</v>
      </c>
      <c r="D104" s="68">
        <v>1558000</v>
      </c>
      <c r="E104" s="68">
        <v>1583000</v>
      </c>
      <c r="F104" s="68">
        <v>3162000</v>
      </c>
      <c r="G104" s="112">
        <v>9274000</v>
      </c>
      <c r="I104" s="50"/>
      <c r="J104" s="50"/>
      <c r="K104" s="50"/>
      <c r="L104" s="50"/>
      <c r="M104" s="50"/>
      <c r="N104" s="50"/>
    </row>
    <row r="105" spans="1:14" x14ac:dyDescent="0.35">
      <c r="A105" s="15" t="s">
        <v>35</v>
      </c>
      <c r="B105" s="68">
        <v>45000</v>
      </c>
      <c r="C105" s="68">
        <v>44000</v>
      </c>
      <c r="D105" s="68">
        <v>47000</v>
      </c>
      <c r="E105" s="68">
        <v>49000</v>
      </c>
      <c r="F105" s="68">
        <v>91000</v>
      </c>
      <c r="G105" s="112">
        <v>276000</v>
      </c>
      <c r="I105" s="50"/>
      <c r="J105" s="50"/>
      <c r="K105" s="50"/>
      <c r="L105" s="50"/>
      <c r="M105" s="50"/>
      <c r="N105" s="50"/>
    </row>
    <row r="106" spans="1:14" x14ac:dyDescent="0.35">
      <c r="A106" s="15" t="s">
        <v>78</v>
      </c>
      <c r="B106" s="68">
        <v>360000</v>
      </c>
      <c r="C106" s="68">
        <v>372000</v>
      </c>
      <c r="D106" s="68">
        <v>387000</v>
      </c>
      <c r="E106" s="68">
        <v>392000</v>
      </c>
      <c r="F106" s="68">
        <v>787000</v>
      </c>
      <c r="G106" s="112">
        <v>2297000</v>
      </c>
      <c r="I106" s="50"/>
      <c r="J106" s="50"/>
      <c r="K106" s="50"/>
      <c r="L106" s="50"/>
      <c r="M106" s="50"/>
      <c r="N106" s="50"/>
    </row>
    <row r="107" spans="1:14" x14ac:dyDescent="0.35">
      <c r="A107" s="15" t="s">
        <v>36</v>
      </c>
      <c r="B107" s="68">
        <v>566000</v>
      </c>
      <c r="C107" s="68">
        <v>588000</v>
      </c>
      <c r="D107" s="68">
        <v>606000</v>
      </c>
      <c r="E107" s="68">
        <v>611000</v>
      </c>
      <c r="F107" s="68">
        <v>1214000</v>
      </c>
      <c r="G107" s="112">
        <v>3585000</v>
      </c>
      <c r="I107" s="50"/>
      <c r="J107" s="50"/>
      <c r="K107" s="50"/>
      <c r="L107" s="50"/>
      <c r="M107" s="50"/>
      <c r="N107" s="50"/>
    </row>
    <row r="108" spans="1:14" x14ac:dyDescent="0.35">
      <c r="A108" s="15" t="s">
        <v>37</v>
      </c>
      <c r="B108" s="68">
        <v>276000</v>
      </c>
      <c r="C108" s="68">
        <v>282000</v>
      </c>
      <c r="D108" s="68">
        <v>290000</v>
      </c>
      <c r="E108" s="68">
        <v>298000</v>
      </c>
      <c r="F108" s="68">
        <v>588000</v>
      </c>
      <c r="G108" s="112">
        <v>1734000</v>
      </c>
      <c r="I108" s="50"/>
      <c r="J108" s="50"/>
      <c r="K108" s="50"/>
      <c r="L108" s="50"/>
      <c r="M108" s="50"/>
      <c r="N108" s="50"/>
    </row>
    <row r="109" spans="1:14" x14ac:dyDescent="0.35">
      <c r="A109" s="15" t="s">
        <v>38</v>
      </c>
      <c r="B109" s="68">
        <v>32000</v>
      </c>
      <c r="C109" s="68">
        <v>34000</v>
      </c>
      <c r="D109" s="68">
        <v>35000</v>
      </c>
      <c r="E109" s="68">
        <v>36000</v>
      </c>
      <c r="F109" s="68">
        <v>70000</v>
      </c>
      <c r="G109" s="112">
        <v>208000</v>
      </c>
      <c r="I109" s="50"/>
      <c r="J109" s="50"/>
      <c r="K109" s="50"/>
      <c r="L109" s="50"/>
      <c r="M109" s="50"/>
      <c r="N109" s="50"/>
    </row>
    <row r="110" spans="1:14" x14ac:dyDescent="0.35">
      <c r="A110" s="15" t="s">
        <v>39</v>
      </c>
      <c r="B110" s="68">
        <v>395000</v>
      </c>
      <c r="C110" s="68">
        <v>400000</v>
      </c>
      <c r="D110" s="68">
        <v>411000</v>
      </c>
      <c r="E110" s="68">
        <v>418000</v>
      </c>
      <c r="F110" s="68">
        <v>821000</v>
      </c>
      <c r="G110" s="112">
        <v>2445000</v>
      </c>
      <c r="I110" s="50"/>
      <c r="J110" s="50"/>
      <c r="K110" s="50"/>
      <c r="L110" s="50"/>
      <c r="M110" s="50"/>
      <c r="N110" s="50"/>
    </row>
    <row r="111" spans="1:14" x14ac:dyDescent="0.35">
      <c r="A111" s="15" t="s">
        <v>40</v>
      </c>
      <c r="B111" s="68">
        <v>1246000</v>
      </c>
      <c r="C111" s="68">
        <v>1274000</v>
      </c>
      <c r="D111" s="68">
        <v>1307000</v>
      </c>
      <c r="E111" s="68">
        <v>1318000</v>
      </c>
      <c r="F111" s="68">
        <v>2631000</v>
      </c>
      <c r="G111" s="112">
        <v>7777000</v>
      </c>
      <c r="I111" s="50"/>
      <c r="J111" s="50"/>
      <c r="K111" s="50"/>
      <c r="L111" s="50"/>
      <c r="M111" s="50"/>
      <c r="N111" s="50"/>
    </row>
    <row r="112" spans="1:14" x14ac:dyDescent="0.35">
      <c r="A112" s="15" t="s">
        <v>41</v>
      </c>
      <c r="B112" s="68">
        <v>229000</v>
      </c>
      <c r="C112" s="68">
        <v>235000</v>
      </c>
      <c r="D112" s="68">
        <v>246000</v>
      </c>
      <c r="E112" s="68">
        <v>242000</v>
      </c>
      <c r="F112" s="68">
        <v>484000</v>
      </c>
      <c r="G112" s="112">
        <v>1435000</v>
      </c>
      <c r="I112" s="50"/>
      <c r="J112" s="50"/>
      <c r="K112" s="50"/>
      <c r="L112" s="50"/>
      <c r="M112" s="50"/>
      <c r="N112" s="50"/>
    </row>
    <row r="113" spans="1:24" x14ac:dyDescent="0.35">
      <c r="A113" s="15" t="s">
        <v>42</v>
      </c>
      <c r="B113" s="68">
        <v>381000</v>
      </c>
      <c r="C113" s="68">
        <v>397000</v>
      </c>
      <c r="D113" s="68">
        <v>407000</v>
      </c>
      <c r="E113" s="68">
        <v>397000</v>
      </c>
      <c r="F113" s="68">
        <v>790000</v>
      </c>
      <c r="G113" s="112">
        <v>2372000</v>
      </c>
      <c r="I113" s="50"/>
      <c r="J113" s="50"/>
      <c r="K113" s="50"/>
      <c r="L113" s="50"/>
      <c r="M113" s="50"/>
      <c r="N113" s="50"/>
    </row>
    <row r="114" spans="1:24" x14ac:dyDescent="0.35">
      <c r="A114" s="15" t="s">
        <v>43</v>
      </c>
      <c r="B114" s="68">
        <v>596000</v>
      </c>
      <c r="C114" s="68">
        <v>620000</v>
      </c>
      <c r="D114" s="68">
        <v>648000</v>
      </c>
      <c r="E114" s="68">
        <v>660000</v>
      </c>
      <c r="F114" s="68">
        <v>1342000</v>
      </c>
      <c r="G114" s="112">
        <v>3867000</v>
      </c>
      <c r="I114" s="50"/>
      <c r="J114" s="50"/>
      <c r="K114" s="50"/>
      <c r="L114" s="50"/>
      <c r="M114" s="50"/>
      <c r="N114" s="50"/>
    </row>
    <row r="115" spans="1:24" x14ac:dyDescent="0.35">
      <c r="A115" s="15" t="s">
        <v>2</v>
      </c>
      <c r="B115" s="68">
        <v>53000</v>
      </c>
      <c r="C115" s="68">
        <v>37000</v>
      </c>
      <c r="D115" s="68">
        <v>33000</v>
      </c>
      <c r="E115" s="68">
        <v>28000</v>
      </c>
      <c r="F115" s="68">
        <v>37000</v>
      </c>
      <c r="G115" s="112">
        <v>189000</v>
      </c>
      <c r="I115" s="50"/>
      <c r="J115" s="50"/>
      <c r="K115" s="50"/>
      <c r="L115" s="50"/>
      <c r="M115" s="50"/>
      <c r="N115" s="50"/>
    </row>
    <row r="117" spans="1:24" x14ac:dyDescent="0.35">
      <c r="A117" s="22" t="s">
        <v>49</v>
      </c>
    </row>
    <row r="118" spans="1:24" s="16" customFormat="1" ht="36.75" customHeight="1" x14ac:dyDescent="0.35">
      <c r="A118" s="159" t="s">
        <v>138</v>
      </c>
      <c r="B118" s="159"/>
      <c r="C118" s="159"/>
      <c r="D118" s="159"/>
      <c r="E118" s="159"/>
      <c r="F118" s="159"/>
      <c r="G118" s="159"/>
      <c r="H118" s="23"/>
      <c r="I118" s="24"/>
      <c r="J118" s="24"/>
      <c r="M118" s="5"/>
      <c r="N118" s="5"/>
      <c r="O118" s="5"/>
      <c r="P118" s="5"/>
      <c r="Q118" s="5"/>
      <c r="R118" s="5"/>
      <c r="S118" s="5"/>
      <c r="T118" s="5"/>
      <c r="U118" s="5"/>
      <c r="V118" s="5"/>
      <c r="W118" s="5"/>
      <c r="X118" s="5"/>
    </row>
    <row r="119" spans="1:24" x14ac:dyDescent="0.35">
      <c r="A119" s="22" t="s">
        <v>102</v>
      </c>
    </row>
    <row r="120" spans="1:24" x14ac:dyDescent="0.35">
      <c r="A120" s="16" t="s">
        <v>110</v>
      </c>
    </row>
  </sheetData>
  <mergeCells count="7">
    <mergeCell ref="A118:G118"/>
    <mergeCell ref="D42:E42"/>
    <mergeCell ref="B42:C42"/>
    <mergeCell ref="B80:C80"/>
    <mergeCell ref="B3:C3"/>
    <mergeCell ref="D3:E3"/>
    <mergeCell ref="D80:E80"/>
  </mergeCells>
  <hyperlinks>
    <hyperlink ref="A1" location="Contents!A1" display="Return to contents"/>
    <hyperlink ref="G1" location="'Chart 4'!A1" display="Chart 4"/>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52"/>
  <sheetViews>
    <sheetView zoomScaleNormal="100" workbookViewId="0"/>
  </sheetViews>
  <sheetFormatPr defaultColWidth="8.81640625" defaultRowHeight="14.5" x14ac:dyDescent="0.35"/>
  <cols>
    <col min="1" max="1" width="21.54296875" style="7" customWidth="1"/>
    <col min="2" max="2" width="18.26953125" style="33" customWidth="1"/>
    <col min="3" max="5" width="18.26953125" style="7" customWidth="1"/>
    <col min="6" max="6" width="3.7265625" style="7" customWidth="1"/>
    <col min="7" max="8" width="18.26953125" style="7" customWidth="1"/>
    <col min="9" max="9" width="3.453125" style="33" customWidth="1"/>
    <col min="10" max="10" width="18.26953125" style="7" customWidth="1"/>
    <col min="11" max="11" width="17" style="7" customWidth="1"/>
    <col min="12" max="12" width="18.1796875" style="7" customWidth="1"/>
    <col min="13" max="13" width="16.1796875" style="7" customWidth="1"/>
    <col min="14" max="16384" width="8.81640625" style="7"/>
  </cols>
  <sheetData>
    <row r="1" spans="1:10" ht="15.5" x14ac:dyDescent="0.35">
      <c r="A1" s="11" t="s">
        <v>65</v>
      </c>
      <c r="B1" s="114"/>
      <c r="G1" s="11"/>
      <c r="H1" s="11"/>
      <c r="J1" s="147" t="s">
        <v>167</v>
      </c>
    </row>
    <row r="2" spans="1:10" ht="15.5" x14ac:dyDescent="0.35">
      <c r="A2" s="10" t="s">
        <v>81</v>
      </c>
      <c r="B2" s="115"/>
      <c r="G2" s="10"/>
      <c r="H2" s="10"/>
      <c r="J2" s="19"/>
    </row>
    <row r="3" spans="1:10" ht="15.5" x14ac:dyDescent="0.35">
      <c r="A3" s="10"/>
      <c r="B3" s="115"/>
      <c r="G3" s="10"/>
      <c r="H3" s="10"/>
      <c r="J3" s="63"/>
    </row>
    <row r="4" spans="1:10" ht="56" x14ac:dyDescent="0.35">
      <c r="A4" s="12" t="s">
        <v>48</v>
      </c>
      <c r="B4" s="123" t="s">
        <v>121</v>
      </c>
      <c r="C4" s="60" t="s">
        <v>117</v>
      </c>
      <c r="D4" s="18" t="s">
        <v>162</v>
      </c>
      <c r="E4" s="60" t="s">
        <v>118</v>
      </c>
      <c r="F4" s="116"/>
      <c r="G4" s="113" t="s">
        <v>104</v>
      </c>
      <c r="H4" s="113" t="s">
        <v>105</v>
      </c>
      <c r="I4" s="116"/>
      <c r="J4" s="41" t="s">
        <v>107</v>
      </c>
    </row>
    <row r="5" spans="1:10" x14ac:dyDescent="0.35">
      <c r="A5" s="12" t="s">
        <v>3</v>
      </c>
      <c r="B5" s="124">
        <v>80185</v>
      </c>
      <c r="C5" s="2">
        <v>74830</v>
      </c>
      <c r="D5" s="2">
        <v>5360</v>
      </c>
      <c r="E5" s="2">
        <v>7215</v>
      </c>
      <c r="F5" s="117"/>
      <c r="G5" s="122">
        <v>86565</v>
      </c>
      <c r="H5" s="122">
        <v>89005</v>
      </c>
      <c r="I5" s="117"/>
      <c r="J5" s="2">
        <v>105795</v>
      </c>
    </row>
    <row r="6" spans="1:10" x14ac:dyDescent="0.35">
      <c r="A6" s="13" t="s">
        <v>0</v>
      </c>
      <c r="B6" s="125">
        <v>24985</v>
      </c>
      <c r="C6" s="66">
        <v>23035</v>
      </c>
      <c r="D6" s="66">
        <v>1950</v>
      </c>
      <c r="E6" s="66">
        <v>2525</v>
      </c>
      <c r="F6" s="118"/>
      <c r="G6" s="121">
        <v>27470</v>
      </c>
      <c r="H6" s="121">
        <v>27980</v>
      </c>
      <c r="I6" s="118"/>
      <c r="J6" s="66">
        <v>34240</v>
      </c>
    </row>
    <row r="7" spans="1:10" x14ac:dyDescent="0.35">
      <c r="A7" s="15" t="s">
        <v>1</v>
      </c>
      <c r="B7" s="125">
        <v>55150</v>
      </c>
      <c r="C7" s="66">
        <v>51750</v>
      </c>
      <c r="D7" s="66">
        <v>3400</v>
      </c>
      <c r="E7" s="66">
        <v>4680</v>
      </c>
      <c r="F7" s="118"/>
      <c r="G7" s="121">
        <v>59025</v>
      </c>
      <c r="H7" s="121">
        <v>60965</v>
      </c>
      <c r="I7" s="118"/>
      <c r="J7" s="66">
        <v>71465</v>
      </c>
    </row>
    <row r="8" spans="1:10" x14ac:dyDescent="0.35">
      <c r="A8" s="13" t="s">
        <v>2</v>
      </c>
      <c r="B8" s="125">
        <v>50</v>
      </c>
      <c r="C8" s="66">
        <v>45</v>
      </c>
      <c r="D8" s="66">
        <v>5</v>
      </c>
      <c r="E8" s="66">
        <v>10</v>
      </c>
      <c r="F8" s="118"/>
      <c r="G8" s="13">
        <v>70</v>
      </c>
      <c r="H8" s="13">
        <v>60</v>
      </c>
      <c r="I8" s="118"/>
      <c r="J8" s="66">
        <v>90</v>
      </c>
    </row>
    <row r="9" spans="1:10" x14ac:dyDescent="0.35">
      <c r="A9" s="22"/>
      <c r="B9" s="22"/>
      <c r="C9" s="59"/>
      <c r="D9" s="59"/>
      <c r="E9" s="59"/>
      <c r="F9" s="59"/>
      <c r="G9" s="22"/>
      <c r="H9" s="22"/>
      <c r="I9" s="59"/>
      <c r="J9" s="59"/>
    </row>
    <row r="10" spans="1:10" ht="15.5" x14ac:dyDescent="0.35">
      <c r="A10" s="10" t="s">
        <v>108</v>
      </c>
      <c r="B10" s="115"/>
      <c r="G10" s="10"/>
      <c r="H10" s="10"/>
    </row>
    <row r="11" spans="1:10" ht="56" x14ac:dyDescent="0.35">
      <c r="A11" s="37" t="s">
        <v>112</v>
      </c>
      <c r="B11" s="123" t="s">
        <v>121</v>
      </c>
      <c r="C11" s="60" t="s">
        <v>117</v>
      </c>
      <c r="D11" s="18" t="s">
        <v>162</v>
      </c>
      <c r="E11" s="60" t="s">
        <v>118</v>
      </c>
      <c r="F11" s="116"/>
      <c r="G11" s="113" t="s">
        <v>104</v>
      </c>
      <c r="H11" s="113" t="s">
        <v>105</v>
      </c>
      <c r="I11" s="116"/>
      <c r="J11" s="41" t="s">
        <v>107</v>
      </c>
    </row>
    <row r="12" spans="1:10" x14ac:dyDescent="0.35">
      <c r="A12" s="37" t="s">
        <v>79</v>
      </c>
      <c r="B12" s="124">
        <v>80185</v>
      </c>
      <c r="C12" s="2">
        <v>74830</v>
      </c>
      <c r="D12" s="2">
        <v>5360</v>
      </c>
      <c r="E12" s="2">
        <v>7215</v>
      </c>
      <c r="F12" s="117"/>
      <c r="G12" s="2">
        <v>86565</v>
      </c>
      <c r="H12" s="2">
        <v>89005</v>
      </c>
      <c r="I12" s="117"/>
      <c r="J12" s="2">
        <v>105795</v>
      </c>
    </row>
    <row r="13" spans="1:10" x14ac:dyDescent="0.35">
      <c r="A13" s="15" t="s">
        <v>15</v>
      </c>
      <c r="B13" s="125">
        <v>1630</v>
      </c>
      <c r="C13" s="66">
        <v>1510</v>
      </c>
      <c r="D13" s="66">
        <v>115</v>
      </c>
      <c r="E13" s="66">
        <v>170</v>
      </c>
      <c r="F13" s="118"/>
      <c r="G13" s="120">
        <v>1735</v>
      </c>
      <c r="H13" s="120">
        <v>1830</v>
      </c>
      <c r="I13" s="118"/>
      <c r="J13" s="66">
        <v>2190</v>
      </c>
    </row>
    <row r="14" spans="1:10" x14ac:dyDescent="0.35">
      <c r="A14" s="15" t="s">
        <v>16</v>
      </c>
      <c r="B14" s="125">
        <v>2125</v>
      </c>
      <c r="C14" s="66">
        <v>1995</v>
      </c>
      <c r="D14" s="66">
        <v>130</v>
      </c>
      <c r="E14" s="66">
        <v>180</v>
      </c>
      <c r="F14" s="118"/>
      <c r="G14" s="120">
        <v>2290</v>
      </c>
      <c r="H14" s="120">
        <v>2365</v>
      </c>
      <c r="I14" s="118"/>
      <c r="J14" s="66">
        <v>2805</v>
      </c>
    </row>
    <row r="15" spans="1:10" x14ac:dyDescent="0.35">
      <c r="A15" s="15" t="s">
        <v>17</v>
      </c>
      <c r="B15" s="125">
        <v>1545</v>
      </c>
      <c r="C15" s="66">
        <v>1425</v>
      </c>
      <c r="D15" s="66">
        <v>120</v>
      </c>
      <c r="E15" s="66">
        <v>150</v>
      </c>
      <c r="F15" s="118"/>
      <c r="G15" s="120">
        <v>1660</v>
      </c>
      <c r="H15" s="120">
        <v>1725</v>
      </c>
      <c r="I15" s="118"/>
      <c r="J15" s="66">
        <v>2045</v>
      </c>
    </row>
    <row r="16" spans="1:10" x14ac:dyDescent="0.35">
      <c r="A16" s="15" t="s">
        <v>76</v>
      </c>
      <c r="B16" s="125">
        <v>1030</v>
      </c>
      <c r="C16" s="66">
        <v>955</v>
      </c>
      <c r="D16" s="66">
        <v>75</v>
      </c>
      <c r="E16" s="66">
        <v>110</v>
      </c>
      <c r="F16" s="118"/>
      <c r="G16" s="120">
        <v>1160</v>
      </c>
      <c r="H16" s="120">
        <v>1180</v>
      </c>
      <c r="I16" s="118"/>
      <c r="J16" s="66">
        <v>1415</v>
      </c>
    </row>
    <row r="17" spans="1:10" x14ac:dyDescent="0.35">
      <c r="A17" s="15" t="s">
        <v>18</v>
      </c>
      <c r="B17" s="125">
        <v>4565</v>
      </c>
      <c r="C17" s="66">
        <v>4315</v>
      </c>
      <c r="D17" s="66">
        <v>245</v>
      </c>
      <c r="E17" s="66">
        <v>440</v>
      </c>
      <c r="F17" s="118"/>
      <c r="G17" s="120">
        <v>5110</v>
      </c>
      <c r="H17" s="120">
        <v>5125</v>
      </c>
      <c r="I17" s="118"/>
      <c r="J17" s="66">
        <v>6050</v>
      </c>
    </row>
    <row r="18" spans="1:10" x14ac:dyDescent="0.35">
      <c r="A18" s="15" t="s">
        <v>19</v>
      </c>
      <c r="B18" s="125">
        <v>915</v>
      </c>
      <c r="C18" s="66">
        <v>855</v>
      </c>
      <c r="D18" s="66">
        <v>60</v>
      </c>
      <c r="E18" s="66">
        <v>75</v>
      </c>
      <c r="F18" s="118"/>
      <c r="G18" s="120">
        <v>960</v>
      </c>
      <c r="H18" s="120">
        <v>1000</v>
      </c>
      <c r="I18" s="118"/>
      <c r="J18" s="66">
        <v>1170</v>
      </c>
    </row>
    <row r="19" spans="1:10" x14ac:dyDescent="0.35">
      <c r="A19" s="15" t="s">
        <v>77</v>
      </c>
      <c r="B19" s="125">
        <v>2565</v>
      </c>
      <c r="C19" s="66">
        <v>2340</v>
      </c>
      <c r="D19" s="66">
        <v>220</v>
      </c>
      <c r="E19" s="66">
        <v>230</v>
      </c>
      <c r="F19" s="118"/>
      <c r="G19" s="120">
        <v>2660</v>
      </c>
      <c r="H19" s="120">
        <v>2805</v>
      </c>
      <c r="I19" s="118"/>
      <c r="J19" s="66">
        <v>3360</v>
      </c>
    </row>
    <row r="20" spans="1:10" x14ac:dyDescent="0.35">
      <c r="A20" s="15" t="s">
        <v>20</v>
      </c>
      <c r="B20" s="125">
        <v>2615</v>
      </c>
      <c r="C20" s="66">
        <v>2445</v>
      </c>
      <c r="D20" s="66">
        <v>170</v>
      </c>
      <c r="E20" s="66">
        <v>235</v>
      </c>
      <c r="F20" s="118"/>
      <c r="G20" s="120">
        <v>2795</v>
      </c>
      <c r="H20" s="120">
        <v>2880</v>
      </c>
      <c r="I20" s="118"/>
      <c r="J20" s="66">
        <v>3450</v>
      </c>
    </row>
    <row r="21" spans="1:10" x14ac:dyDescent="0.35">
      <c r="A21" s="15" t="s">
        <v>21</v>
      </c>
      <c r="B21" s="125">
        <v>2435</v>
      </c>
      <c r="C21" s="66">
        <v>2270</v>
      </c>
      <c r="D21" s="66">
        <v>170</v>
      </c>
      <c r="E21" s="66">
        <v>215</v>
      </c>
      <c r="F21" s="118"/>
      <c r="G21" s="120">
        <v>2620</v>
      </c>
      <c r="H21" s="120">
        <v>2705</v>
      </c>
      <c r="I21" s="118"/>
      <c r="J21" s="66">
        <v>3215</v>
      </c>
    </row>
    <row r="22" spans="1:10" x14ac:dyDescent="0.35">
      <c r="A22" s="15" t="s">
        <v>22</v>
      </c>
      <c r="B22" s="125">
        <v>1120</v>
      </c>
      <c r="C22" s="66">
        <v>1040</v>
      </c>
      <c r="D22" s="66">
        <v>80</v>
      </c>
      <c r="E22" s="66">
        <v>75</v>
      </c>
      <c r="F22" s="118"/>
      <c r="G22" s="120">
        <v>1135</v>
      </c>
      <c r="H22" s="120">
        <v>1200</v>
      </c>
      <c r="I22" s="118"/>
      <c r="J22" s="66">
        <v>1425</v>
      </c>
    </row>
    <row r="23" spans="1:10" x14ac:dyDescent="0.35">
      <c r="A23" s="15" t="s">
        <v>23</v>
      </c>
      <c r="B23" s="125">
        <v>1205</v>
      </c>
      <c r="C23" s="66">
        <v>1120</v>
      </c>
      <c r="D23" s="66">
        <v>85</v>
      </c>
      <c r="E23" s="66">
        <v>110</v>
      </c>
      <c r="F23" s="118"/>
      <c r="G23" s="120">
        <v>1290</v>
      </c>
      <c r="H23" s="120">
        <v>1350</v>
      </c>
      <c r="I23" s="118"/>
      <c r="J23" s="66">
        <v>1585</v>
      </c>
    </row>
    <row r="24" spans="1:10" x14ac:dyDescent="0.35">
      <c r="A24" s="15" t="s">
        <v>24</v>
      </c>
      <c r="B24" s="125">
        <v>990</v>
      </c>
      <c r="C24" s="66">
        <v>930</v>
      </c>
      <c r="D24" s="66">
        <v>65</v>
      </c>
      <c r="E24" s="66">
        <v>90</v>
      </c>
      <c r="F24" s="118"/>
      <c r="G24" s="120">
        <v>1035</v>
      </c>
      <c r="H24" s="120">
        <v>1090</v>
      </c>
      <c r="I24" s="118"/>
      <c r="J24" s="66">
        <v>1285</v>
      </c>
    </row>
    <row r="25" spans="1:10" x14ac:dyDescent="0.35">
      <c r="A25" s="15" t="s">
        <v>25</v>
      </c>
      <c r="B25" s="125">
        <v>2525</v>
      </c>
      <c r="C25" s="66">
        <v>2345</v>
      </c>
      <c r="D25" s="66">
        <v>180</v>
      </c>
      <c r="E25" s="66">
        <v>245</v>
      </c>
      <c r="F25" s="118"/>
      <c r="G25" s="120">
        <v>2710</v>
      </c>
      <c r="H25" s="120">
        <v>2820</v>
      </c>
      <c r="I25" s="118"/>
      <c r="J25" s="66">
        <v>3370</v>
      </c>
    </row>
    <row r="26" spans="1:10" x14ac:dyDescent="0.35">
      <c r="A26" s="15" t="s">
        <v>26</v>
      </c>
      <c r="B26" s="125">
        <v>6115</v>
      </c>
      <c r="C26" s="66">
        <v>5710</v>
      </c>
      <c r="D26" s="66">
        <v>405</v>
      </c>
      <c r="E26" s="66">
        <v>530</v>
      </c>
      <c r="F26" s="118"/>
      <c r="G26" s="120">
        <v>6500</v>
      </c>
      <c r="H26" s="120">
        <v>6760</v>
      </c>
      <c r="I26" s="118"/>
      <c r="J26" s="66">
        <v>8040</v>
      </c>
    </row>
    <row r="27" spans="1:10" x14ac:dyDescent="0.35">
      <c r="A27" s="15" t="s">
        <v>27</v>
      </c>
      <c r="B27" s="125">
        <v>12890</v>
      </c>
      <c r="C27" s="66">
        <v>12165</v>
      </c>
      <c r="D27" s="66">
        <v>725</v>
      </c>
      <c r="E27" s="66">
        <v>1125</v>
      </c>
      <c r="F27" s="118"/>
      <c r="G27" s="120">
        <v>14045</v>
      </c>
      <c r="H27" s="120">
        <v>14365</v>
      </c>
      <c r="I27" s="118"/>
      <c r="J27" s="66">
        <v>16770</v>
      </c>
    </row>
    <row r="28" spans="1:10" x14ac:dyDescent="0.35">
      <c r="A28" s="15" t="s">
        <v>28</v>
      </c>
      <c r="B28" s="125">
        <v>2850</v>
      </c>
      <c r="C28" s="66">
        <v>2650</v>
      </c>
      <c r="D28" s="66">
        <v>200</v>
      </c>
      <c r="E28" s="66">
        <v>280</v>
      </c>
      <c r="F28" s="118"/>
      <c r="G28" s="120">
        <v>3065</v>
      </c>
      <c r="H28" s="120">
        <v>3200</v>
      </c>
      <c r="I28" s="118"/>
      <c r="J28" s="66">
        <v>3785</v>
      </c>
    </row>
    <row r="29" spans="1:10" x14ac:dyDescent="0.35">
      <c r="A29" s="15" t="s">
        <v>29</v>
      </c>
      <c r="B29" s="125">
        <v>1585</v>
      </c>
      <c r="C29" s="66">
        <v>1500</v>
      </c>
      <c r="D29" s="66">
        <v>85</v>
      </c>
      <c r="E29" s="66">
        <v>130</v>
      </c>
      <c r="F29" s="118"/>
      <c r="G29" s="120">
        <v>1655</v>
      </c>
      <c r="H29" s="120">
        <v>1750</v>
      </c>
      <c r="I29" s="118"/>
      <c r="J29" s="66">
        <v>2050</v>
      </c>
    </row>
    <row r="30" spans="1:10" x14ac:dyDescent="0.35">
      <c r="A30" s="15" t="s">
        <v>30</v>
      </c>
      <c r="B30" s="125">
        <v>1355</v>
      </c>
      <c r="C30" s="66">
        <v>1250</v>
      </c>
      <c r="D30" s="66">
        <v>105</v>
      </c>
      <c r="E30" s="66">
        <v>120</v>
      </c>
      <c r="F30" s="118"/>
      <c r="G30" s="120">
        <v>1415</v>
      </c>
      <c r="H30" s="120">
        <v>1480</v>
      </c>
      <c r="I30" s="118"/>
      <c r="J30" s="66">
        <v>1770</v>
      </c>
    </row>
    <row r="31" spans="1:10" x14ac:dyDescent="0.35">
      <c r="A31" s="15" t="s">
        <v>31</v>
      </c>
      <c r="B31" s="125">
        <v>1005</v>
      </c>
      <c r="C31" s="66">
        <v>930</v>
      </c>
      <c r="D31" s="66">
        <v>75</v>
      </c>
      <c r="E31" s="66">
        <v>80</v>
      </c>
      <c r="F31" s="118"/>
      <c r="G31" s="120">
        <v>1075</v>
      </c>
      <c r="H31" s="120">
        <v>1095</v>
      </c>
      <c r="I31" s="118"/>
      <c r="J31" s="66">
        <v>1330</v>
      </c>
    </row>
    <row r="32" spans="1:10" x14ac:dyDescent="0.35">
      <c r="A32" s="15" t="s">
        <v>32</v>
      </c>
      <c r="B32" s="125">
        <v>245</v>
      </c>
      <c r="C32" s="66">
        <v>220</v>
      </c>
      <c r="D32" s="66">
        <v>25</v>
      </c>
      <c r="E32" s="66">
        <v>20</v>
      </c>
      <c r="F32" s="118"/>
      <c r="G32" s="120">
        <v>255</v>
      </c>
      <c r="H32" s="120">
        <v>275</v>
      </c>
      <c r="I32" s="118"/>
      <c r="J32" s="66">
        <v>345</v>
      </c>
    </row>
    <row r="33" spans="1:10" x14ac:dyDescent="0.35">
      <c r="A33" s="15" t="s">
        <v>33</v>
      </c>
      <c r="B33" s="125">
        <v>2770</v>
      </c>
      <c r="C33" s="66">
        <v>2570</v>
      </c>
      <c r="D33" s="66">
        <v>200</v>
      </c>
      <c r="E33" s="66">
        <v>240</v>
      </c>
      <c r="F33" s="118"/>
      <c r="G33" s="120">
        <v>2955</v>
      </c>
      <c r="H33" s="120">
        <v>3045</v>
      </c>
      <c r="I33" s="118"/>
      <c r="J33" s="66">
        <v>3635</v>
      </c>
    </row>
    <row r="34" spans="1:10" x14ac:dyDescent="0.35">
      <c r="A34" s="15" t="s">
        <v>34</v>
      </c>
      <c r="B34" s="125">
        <v>6870</v>
      </c>
      <c r="C34" s="66">
        <v>6400</v>
      </c>
      <c r="D34" s="66">
        <v>470</v>
      </c>
      <c r="E34" s="66">
        <v>595</v>
      </c>
      <c r="F34" s="118"/>
      <c r="G34" s="120">
        <v>7370</v>
      </c>
      <c r="H34" s="120">
        <v>7570</v>
      </c>
      <c r="I34" s="118"/>
      <c r="J34" s="66">
        <v>9000</v>
      </c>
    </row>
    <row r="35" spans="1:10" x14ac:dyDescent="0.35">
      <c r="A35" s="15" t="s">
        <v>35</v>
      </c>
      <c r="B35" s="125">
        <v>195</v>
      </c>
      <c r="C35" s="66">
        <v>190</v>
      </c>
      <c r="D35" s="66">
        <v>10</v>
      </c>
      <c r="E35" s="66">
        <v>30</v>
      </c>
      <c r="F35" s="118"/>
      <c r="G35" s="120">
        <v>220</v>
      </c>
      <c r="H35" s="120">
        <v>235</v>
      </c>
      <c r="I35" s="118"/>
      <c r="J35" s="66">
        <v>275</v>
      </c>
    </row>
    <row r="36" spans="1:10" x14ac:dyDescent="0.35">
      <c r="A36" s="15" t="s">
        <v>78</v>
      </c>
      <c r="B36" s="125">
        <v>1710</v>
      </c>
      <c r="C36" s="66">
        <v>1570</v>
      </c>
      <c r="D36" s="66">
        <v>140</v>
      </c>
      <c r="E36" s="66">
        <v>160</v>
      </c>
      <c r="F36" s="118"/>
      <c r="G36" s="120">
        <v>1840</v>
      </c>
      <c r="H36" s="120">
        <v>1895</v>
      </c>
      <c r="I36" s="118"/>
      <c r="J36" s="66">
        <v>2300</v>
      </c>
    </row>
    <row r="37" spans="1:10" x14ac:dyDescent="0.35">
      <c r="A37" s="15" t="s">
        <v>36</v>
      </c>
      <c r="B37" s="125">
        <v>2635</v>
      </c>
      <c r="C37" s="66">
        <v>2470</v>
      </c>
      <c r="D37" s="66">
        <v>170</v>
      </c>
      <c r="E37" s="66">
        <v>235</v>
      </c>
      <c r="F37" s="118"/>
      <c r="G37" s="120">
        <v>2870</v>
      </c>
      <c r="H37" s="120">
        <v>2905</v>
      </c>
      <c r="I37" s="118"/>
      <c r="J37" s="66">
        <v>3465</v>
      </c>
    </row>
    <row r="38" spans="1:10" x14ac:dyDescent="0.35">
      <c r="A38" s="15" t="s">
        <v>37</v>
      </c>
      <c r="B38" s="125">
        <v>1275</v>
      </c>
      <c r="C38" s="66">
        <v>1190</v>
      </c>
      <c r="D38" s="66">
        <v>90</v>
      </c>
      <c r="E38" s="66">
        <v>125</v>
      </c>
      <c r="F38" s="118"/>
      <c r="G38" s="120">
        <v>1390</v>
      </c>
      <c r="H38" s="120">
        <v>1425</v>
      </c>
      <c r="I38" s="118"/>
      <c r="J38" s="66">
        <v>1715</v>
      </c>
    </row>
    <row r="39" spans="1:10" x14ac:dyDescent="0.35">
      <c r="A39" s="15" t="s">
        <v>38</v>
      </c>
      <c r="B39" s="125">
        <v>155</v>
      </c>
      <c r="C39" s="66">
        <v>140</v>
      </c>
      <c r="D39" s="66">
        <v>15</v>
      </c>
      <c r="E39" s="66">
        <v>20</v>
      </c>
      <c r="F39" s="118"/>
      <c r="G39" s="120">
        <v>165</v>
      </c>
      <c r="H39" s="120">
        <v>180</v>
      </c>
      <c r="I39" s="118"/>
      <c r="J39" s="66">
        <v>215</v>
      </c>
    </row>
    <row r="40" spans="1:10" x14ac:dyDescent="0.35">
      <c r="A40" s="15" t="s">
        <v>39</v>
      </c>
      <c r="B40" s="125">
        <v>1785</v>
      </c>
      <c r="C40" s="66">
        <v>1660</v>
      </c>
      <c r="D40" s="66">
        <v>125</v>
      </c>
      <c r="E40" s="66">
        <v>190</v>
      </c>
      <c r="F40" s="118"/>
      <c r="G40" s="120">
        <v>1960</v>
      </c>
      <c r="H40" s="120">
        <v>2005</v>
      </c>
      <c r="I40" s="118"/>
      <c r="J40" s="66">
        <v>2390</v>
      </c>
    </row>
    <row r="41" spans="1:10" x14ac:dyDescent="0.35">
      <c r="A41" s="15" t="s">
        <v>40</v>
      </c>
      <c r="B41" s="125">
        <v>5715</v>
      </c>
      <c r="C41" s="66">
        <v>5340</v>
      </c>
      <c r="D41" s="66">
        <v>375</v>
      </c>
      <c r="E41" s="66">
        <v>485</v>
      </c>
      <c r="F41" s="118"/>
      <c r="G41" s="120">
        <v>6240</v>
      </c>
      <c r="H41" s="120">
        <v>6300</v>
      </c>
      <c r="I41" s="118"/>
      <c r="J41" s="66">
        <v>7515</v>
      </c>
    </row>
    <row r="42" spans="1:10" x14ac:dyDescent="0.35">
      <c r="A42" s="15" t="s">
        <v>41</v>
      </c>
      <c r="B42" s="125">
        <v>1050</v>
      </c>
      <c r="C42" s="66">
        <v>965</v>
      </c>
      <c r="D42" s="66">
        <v>85</v>
      </c>
      <c r="E42" s="66">
        <v>100</v>
      </c>
      <c r="F42" s="118"/>
      <c r="G42" s="120">
        <v>1145</v>
      </c>
      <c r="H42" s="120">
        <v>1175</v>
      </c>
      <c r="I42" s="118"/>
      <c r="J42" s="66">
        <v>1410</v>
      </c>
    </row>
    <row r="43" spans="1:10" x14ac:dyDescent="0.35">
      <c r="A43" s="15" t="s">
        <v>42</v>
      </c>
      <c r="B43" s="125">
        <v>1715</v>
      </c>
      <c r="C43" s="66">
        <v>1615</v>
      </c>
      <c r="D43" s="66">
        <v>100</v>
      </c>
      <c r="E43" s="66">
        <v>140</v>
      </c>
      <c r="F43" s="118"/>
      <c r="G43" s="120">
        <v>1925</v>
      </c>
      <c r="H43" s="120">
        <v>1930</v>
      </c>
      <c r="I43" s="118"/>
      <c r="J43" s="66">
        <v>2280</v>
      </c>
    </row>
    <row r="44" spans="1:10" x14ac:dyDescent="0.35">
      <c r="A44" s="15" t="s">
        <v>43</v>
      </c>
      <c r="B44" s="125">
        <v>2915</v>
      </c>
      <c r="C44" s="66">
        <v>2685</v>
      </c>
      <c r="D44" s="66">
        <v>230</v>
      </c>
      <c r="E44" s="66">
        <v>235</v>
      </c>
      <c r="F44" s="118"/>
      <c r="G44" s="120">
        <v>3035</v>
      </c>
      <c r="H44" s="120">
        <v>3165</v>
      </c>
      <c r="I44" s="118"/>
      <c r="J44" s="66">
        <v>3805</v>
      </c>
    </row>
    <row r="45" spans="1:10" x14ac:dyDescent="0.35">
      <c r="A45" s="15" t="s">
        <v>2</v>
      </c>
      <c r="B45" s="125">
        <v>80</v>
      </c>
      <c r="C45" s="66">
        <v>70</v>
      </c>
      <c r="D45" s="66">
        <v>10</v>
      </c>
      <c r="E45" s="66">
        <v>55</v>
      </c>
      <c r="F45" s="118"/>
      <c r="G45" s="120">
        <v>275</v>
      </c>
      <c r="H45" s="120">
        <v>170</v>
      </c>
      <c r="I45" s="118"/>
      <c r="J45" s="66">
        <v>335</v>
      </c>
    </row>
    <row r="47" spans="1:10" x14ac:dyDescent="0.35">
      <c r="A47" s="22" t="s">
        <v>46</v>
      </c>
      <c r="B47" s="22"/>
      <c r="G47" s="22"/>
      <c r="H47" s="22"/>
    </row>
    <row r="48" spans="1:10" x14ac:dyDescent="0.35">
      <c r="A48" s="22" t="s">
        <v>163</v>
      </c>
      <c r="B48" s="22"/>
      <c r="G48" s="22"/>
      <c r="H48" s="22"/>
    </row>
    <row r="49" spans="1:8" x14ac:dyDescent="0.35">
      <c r="A49" s="22" t="s">
        <v>113</v>
      </c>
      <c r="B49" s="22"/>
      <c r="G49" s="22"/>
      <c r="H49" s="22"/>
    </row>
    <row r="50" spans="1:8" x14ac:dyDescent="0.35">
      <c r="A50" s="22" t="s">
        <v>101</v>
      </c>
      <c r="B50" s="22"/>
      <c r="G50" s="22"/>
      <c r="H50" s="22"/>
    </row>
    <row r="51" spans="1:8" x14ac:dyDescent="0.35">
      <c r="A51" s="22" t="s">
        <v>47</v>
      </c>
      <c r="B51" s="22"/>
      <c r="G51" s="22"/>
      <c r="H51" s="22"/>
    </row>
    <row r="52" spans="1:8" x14ac:dyDescent="0.35">
      <c r="A52" s="16" t="s">
        <v>110</v>
      </c>
      <c r="B52" s="22"/>
      <c r="G52" s="16"/>
      <c r="H52" s="16"/>
    </row>
  </sheetData>
  <hyperlinks>
    <hyperlink ref="A1" location="Contents!A1" display="Return to contents"/>
    <hyperlink ref="J1" location="'Chart 5'!A1" display="Chart 5"/>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0"/>
  <sheetViews>
    <sheetView zoomScaleNormal="100" workbookViewId="0"/>
  </sheetViews>
  <sheetFormatPr defaultColWidth="9.1796875" defaultRowHeight="14.5" x14ac:dyDescent="0.35"/>
  <cols>
    <col min="1" max="1" width="44.26953125" style="7" customWidth="1"/>
    <col min="2" max="6" width="19.26953125" style="7" customWidth="1"/>
    <col min="7" max="16384" width="9.1796875" style="7"/>
  </cols>
  <sheetData>
    <row r="1" spans="1:6" ht="15.5" x14ac:dyDescent="0.35">
      <c r="A1" s="11" t="s">
        <v>65</v>
      </c>
      <c r="F1" s="147" t="s">
        <v>167</v>
      </c>
    </row>
    <row r="2" spans="1:6" ht="15.5" x14ac:dyDescent="0.35">
      <c r="A2" s="10" t="s">
        <v>149</v>
      </c>
    </row>
    <row r="4" spans="1:6" x14ac:dyDescent="0.35">
      <c r="A4" s="126"/>
      <c r="B4" s="160" t="s">
        <v>104</v>
      </c>
      <c r="C4" s="160"/>
      <c r="D4" s="161" t="s">
        <v>105</v>
      </c>
      <c r="E4" s="161"/>
      <c r="F4" s="127" t="s">
        <v>115</v>
      </c>
    </row>
    <row r="5" spans="1:6" x14ac:dyDescent="0.35">
      <c r="A5" s="2" t="s">
        <v>140</v>
      </c>
      <c r="B5" s="64" t="s">
        <v>50</v>
      </c>
      <c r="C5" s="64" t="s">
        <v>51</v>
      </c>
      <c r="D5" s="64" t="s">
        <v>50</v>
      </c>
      <c r="E5" s="64" t="s">
        <v>51</v>
      </c>
      <c r="F5" s="64" t="s">
        <v>50</v>
      </c>
    </row>
    <row r="6" spans="1:6" x14ac:dyDescent="0.35">
      <c r="A6" s="128" t="s">
        <v>143</v>
      </c>
      <c r="B6" s="2">
        <v>78080</v>
      </c>
      <c r="C6" s="2">
        <v>80030</v>
      </c>
      <c r="D6" s="2">
        <v>81230</v>
      </c>
      <c r="E6" s="137">
        <v>82045</v>
      </c>
      <c r="F6" s="2">
        <v>80185</v>
      </c>
    </row>
    <row r="7" spans="1:6" x14ac:dyDescent="0.35">
      <c r="A7" s="151" t="s">
        <v>144</v>
      </c>
      <c r="B7" s="132">
        <v>78080</v>
      </c>
      <c r="C7" s="132">
        <v>8485</v>
      </c>
      <c r="D7" s="135">
        <v>7535</v>
      </c>
      <c r="E7" s="132">
        <v>7040</v>
      </c>
      <c r="F7" s="132">
        <v>4660</v>
      </c>
    </row>
    <row r="8" spans="1:6" x14ac:dyDescent="0.35">
      <c r="A8" s="152" t="s">
        <v>145</v>
      </c>
      <c r="B8" s="130" t="s">
        <v>139</v>
      </c>
      <c r="C8" s="133">
        <v>71545</v>
      </c>
      <c r="D8" s="136">
        <v>73225</v>
      </c>
      <c r="E8" s="133">
        <v>74270</v>
      </c>
      <c r="F8" s="133">
        <v>74830</v>
      </c>
    </row>
    <row r="9" spans="1:6" x14ac:dyDescent="0.35">
      <c r="A9" s="151" t="s">
        <v>146</v>
      </c>
      <c r="B9" s="130" t="s">
        <v>139</v>
      </c>
      <c r="C9" s="130" t="s">
        <v>139</v>
      </c>
      <c r="D9" s="136">
        <v>475</v>
      </c>
      <c r="E9" s="133">
        <v>735</v>
      </c>
      <c r="F9" s="133">
        <v>700</v>
      </c>
    </row>
    <row r="10" spans="1:6" x14ac:dyDescent="0.35">
      <c r="A10" s="129" t="s">
        <v>141</v>
      </c>
      <c r="B10" s="148">
        <v>1</v>
      </c>
      <c r="C10" s="148">
        <v>0.106</v>
      </c>
      <c r="D10" s="148">
        <v>9.2999999999999999E-2</v>
      </c>
      <c r="E10" s="148">
        <v>8.6000000000000007E-2</v>
      </c>
      <c r="F10" s="148">
        <v>5.8000000000000003E-2</v>
      </c>
    </row>
    <row r="11" spans="1:6" x14ac:dyDescent="0.35">
      <c r="A11" s="131" t="s">
        <v>142</v>
      </c>
      <c r="B11" s="148" t="s">
        <v>139</v>
      </c>
      <c r="C11" s="148">
        <v>0.89400000000000002</v>
      </c>
      <c r="D11" s="148">
        <v>0.90100000000000002</v>
      </c>
      <c r="E11" s="148">
        <v>0.90500000000000003</v>
      </c>
      <c r="F11" s="148">
        <v>0.93300000000000005</v>
      </c>
    </row>
    <row r="12" spans="1:6" x14ac:dyDescent="0.35">
      <c r="A12" s="129" t="s">
        <v>147</v>
      </c>
      <c r="B12" s="148" t="s">
        <v>139</v>
      </c>
      <c r="C12" s="148" t="s">
        <v>139</v>
      </c>
      <c r="D12" s="148">
        <v>6.0000000000000001E-3</v>
      </c>
      <c r="E12" s="148">
        <v>9.0000000000000011E-3</v>
      </c>
      <c r="F12" s="148">
        <v>9.0000000000000011E-3</v>
      </c>
    </row>
    <row r="14" spans="1:6" ht="16.5" x14ac:dyDescent="0.35">
      <c r="A14" s="12" t="s">
        <v>158</v>
      </c>
      <c r="B14" s="138" t="s">
        <v>139</v>
      </c>
      <c r="C14" s="139">
        <v>6535</v>
      </c>
      <c r="D14" s="139">
        <v>6805</v>
      </c>
      <c r="E14" s="139">
        <v>6960</v>
      </c>
      <c r="F14" s="150">
        <v>7215</v>
      </c>
    </row>
    <row r="15" spans="1:6" x14ac:dyDescent="0.35">
      <c r="A15" s="140" t="s">
        <v>150</v>
      </c>
      <c r="B15" s="148" t="s">
        <v>139</v>
      </c>
      <c r="C15" s="149">
        <v>8.4000000000000005E-2</v>
      </c>
      <c r="D15" s="149">
        <v>8.5000000000000006E-2</v>
      </c>
      <c r="E15" s="149">
        <v>8.6000000000000007E-2</v>
      </c>
      <c r="F15" s="149">
        <v>8.7999999999999995E-2</v>
      </c>
    </row>
    <row r="16" spans="1:6" x14ac:dyDescent="0.35">
      <c r="F16" s="35"/>
    </row>
    <row r="17" spans="1:6" ht="29.25" customHeight="1" x14ac:dyDescent="0.35">
      <c r="A17" s="162" t="s">
        <v>159</v>
      </c>
      <c r="B17" s="162"/>
      <c r="C17" s="162"/>
      <c r="D17" s="162"/>
      <c r="E17" s="162"/>
      <c r="F17" s="162"/>
    </row>
    <row r="18" spans="1:6" x14ac:dyDescent="0.35">
      <c r="A18" s="22" t="s">
        <v>101</v>
      </c>
    </row>
    <row r="19" spans="1:6" x14ac:dyDescent="0.35">
      <c r="A19" s="22" t="s">
        <v>47</v>
      </c>
      <c r="C19" s="35"/>
      <c r="D19" s="35"/>
      <c r="E19" s="35"/>
      <c r="F19" s="35"/>
    </row>
    <row r="20" spans="1:6" ht="42.75" customHeight="1" x14ac:dyDescent="0.35">
      <c r="A20" s="162" t="s">
        <v>151</v>
      </c>
      <c r="B20" s="162"/>
      <c r="C20" s="162"/>
      <c r="D20" s="162"/>
      <c r="E20" s="162"/>
      <c r="F20" s="162"/>
    </row>
  </sheetData>
  <mergeCells count="4">
    <mergeCell ref="B4:C4"/>
    <mergeCell ref="D4:E4"/>
    <mergeCell ref="A20:F20"/>
    <mergeCell ref="A17:F17"/>
  </mergeCells>
  <hyperlinks>
    <hyperlink ref="A1" location="Contents!A1" display="Return to contents"/>
    <hyperlink ref="F1" location="'Chart 5'!A1" display="Chart 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8"/>
  <sheetViews>
    <sheetView workbookViewId="0"/>
  </sheetViews>
  <sheetFormatPr defaultColWidth="9.1796875" defaultRowHeight="14.5" x14ac:dyDescent="0.35"/>
  <cols>
    <col min="1" max="16384" width="9.1796875" style="7"/>
  </cols>
  <sheetData>
    <row r="1" spans="1:1" ht="15.5" x14ac:dyDescent="0.35">
      <c r="A1" s="11" t="s">
        <v>65</v>
      </c>
    </row>
    <row r="2" spans="1:1" ht="15.5" x14ac:dyDescent="0.35">
      <c r="A2" s="10" t="s">
        <v>169</v>
      </c>
    </row>
    <row r="26" spans="1:12" ht="75" customHeight="1" x14ac:dyDescent="0.35">
      <c r="A26" s="163" t="s">
        <v>168</v>
      </c>
      <c r="B26" s="163"/>
      <c r="C26" s="163"/>
      <c r="D26" s="163"/>
      <c r="E26" s="163"/>
      <c r="F26" s="163"/>
      <c r="G26" s="163"/>
      <c r="H26" s="163"/>
      <c r="I26" s="163"/>
      <c r="J26" s="163"/>
      <c r="K26" s="163"/>
      <c r="L26" s="163"/>
    </row>
    <row r="27" spans="1:12" ht="15.5" x14ac:dyDescent="0.35">
      <c r="A27" s="5"/>
    </row>
    <row r="28" spans="1:12" ht="15.5" x14ac:dyDescent="0.35">
      <c r="A28" s="5"/>
    </row>
    <row r="29" spans="1:12" ht="15.5" x14ac:dyDescent="0.35">
      <c r="A29" s="5"/>
    </row>
    <row r="30" spans="1:12" ht="15.5" x14ac:dyDescent="0.35">
      <c r="A30" s="5"/>
    </row>
    <row r="31" spans="1:12" ht="15.5" x14ac:dyDescent="0.35">
      <c r="A31" s="5"/>
    </row>
    <row r="32" spans="1:12" ht="15.5" x14ac:dyDescent="0.35">
      <c r="A32" s="5"/>
    </row>
    <row r="33" spans="1:1" ht="15.5" x14ac:dyDescent="0.35">
      <c r="A33" s="5"/>
    </row>
    <row r="34" spans="1:1" ht="15.5" x14ac:dyDescent="0.35">
      <c r="A34" s="5"/>
    </row>
    <row r="35" spans="1:1" ht="15.5" x14ac:dyDescent="0.35">
      <c r="A35" s="5"/>
    </row>
    <row r="36" spans="1:1" ht="15.5" x14ac:dyDescent="0.35">
      <c r="A36" s="5"/>
    </row>
    <row r="37" spans="1:1" ht="15.5" x14ac:dyDescent="0.35">
      <c r="A37" s="5"/>
    </row>
    <row r="38" spans="1:1" ht="15.5" x14ac:dyDescent="0.35">
      <c r="A38" s="5"/>
    </row>
  </sheetData>
  <mergeCells count="1">
    <mergeCell ref="A26:L26"/>
  </mergeCells>
  <hyperlinks>
    <hyperlink ref="A1"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60"/>
  <sheetViews>
    <sheetView zoomScaleNormal="100" workbookViewId="0"/>
  </sheetViews>
  <sheetFormatPr defaultColWidth="8.81640625" defaultRowHeight="14.5" x14ac:dyDescent="0.35"/>
  <cols>
    <col min="1" max="1" width="13.453125" style="7" customWidth="1"/>
    <col min="2" max="3" width="13.1796875" style="7" customWidth="1"/>
    <col min="4" max="4" width="8.1796875" style="7" customWidth="1"/>
    <col min="5" max="5" width="13.54296875" style="7" bestFit="1" customWidth="1"/>
    <col min="6" max="6" width="14.54296875" style="7" customWidth="1"/>
    <col min="7" max="7" width="10.54296875" style="7" bestFit="1" customWidth="1"/>
    <col min="8" max="8" width="12.453125" style="7" bestFit="1" customWidth="1"/>
    <col min="9" max="10" width="8.81640625" style="7"/>
    <col min="11" max="11" width="9.54296875" style="7" customWidth="1"/>
    <col min="12" max="15" width="8.81640625" style="7"/>
    <col min="16" max="16" width="8.54296875" style="7" customWidth="1"/>
    <col min="17" max="17" width="11.453125" style="7" customWidth="1"/>
    <col min="18" max="18" width="9.54296875" style="7" customWidth="1"/>
    <col min="19" max="19" width="14.1796875" style="7" customWidth="1"/>
    <col min="20" max="16384" width="8.81640625" style="7"/>
  </cols>
  <sheetData>
    <row r="1" spans="1:13" ht="15.5" x14ac:dyDescent="0.35">
      <c r="A1" s="11" t="s">
        <v>65</v>
      </c>
      <c r="L1" s="45"/>
    </row>
    <row r="2" spans="1:13" ht="15.5" x14ac:dyDescent="0.35">
      <c r="A2" s="10" t="s">
        <v>134</v>
      </c>
    </row>
    <row r="3" spans="1:13" ht="18" customHeight="1" x14ac:dyDescent="0.35">
      <c r="A3" s="1"/>
      <c r="B3" s="1"/>
      <c r="C3" s="1"/>
      <c r="D3" s="1"/>
      <c r="E3" s="1"/>
      <c r="H3" s="27"/>
      <c r="I3" s="28"/>
      <c r="J3" s="28"/>
      <c r="K3" s="28"/>
      <c r="L3" s="28"/>
      <c r="M3" s="29"/>
    </row>
    <row r="4" spans="1:13" ht="18" customHeight="1" x14ac:dyDescent="0.35">
      <c r="A4" s="3"/>
      <c r="B4" s="3"/>
      <c r="C4" s="3"/>
      <c r="D4" s="3"/>
      <c r="E4" s="3"/>
      <c r="H4" s="28"/>
      <c r="I4" s="28"/>
      <c r="J4" s="28"/>
      <c r="K4" s="28"/>
      <c r="L4" s="28"/>
      <c r="M4" s="29"/>
    </row>
    <row r="5" spans="1:13" ht="18" customHeight="1" x14ac:dyDescent="0.35">
      <c r="A5" s="3"/>
      <c r="B5" s="3"/>
      <c r="C5" s="3"/>
      <c r="D5" s="3"/>
      <c r="E5" s="3"/>
      <c r="H5" s="28"/>
      <c r="I5" s="28"/>
      <c r="J5" s="28"/>
      <c r="K5" s="28"/>
      <c r="L5" s="28"/>
      <c r="M5" s="29"/>
    </row>
    <row r="6" spans="1:13" ht="18" customHeight="1" x14ac:dyDescent="0.35">
      <c r="A6" s="3"/>
      <c r="B6" s="3"/>
      <c r="C6" s="3"/>
      <c r="D6" s="3"/>
      <c r="E6" s="3"/>
      <c r="H6" s="28"/>
      <c r="I6" s="28"/>
      <c r="J6" s="28"/>
      <c r="K6" s="28"/>
      <c r="L6" s="28"/>
      <c r="M6" s="29"/>
    </row>
    <row r="7" spans="1:13" ht="18" customHeight="1" x14ac:dyDescent="0.35">
      <c r="A7" s="3"/>
      <c r="B7" s="3"/>
      <c r="C7" s="3"/>
      <c r="D7" s="3"/>
      <c r="E7" s="3"/>
      <c r="H7" s="28"/>
      <c r="I7" s="28"/>
      <c r="J7" s="28"/>
      <c r="K7" s="28"/>
      <c r="L7" s="28"/>
      <c r="M7" s="29"/>
    </row>
    <row r="8" spans="1:13" ht="18" customHeight="1" x14ac:dyDescent="0.35">
      <c r="A8" s="3"/>
      <c r="B8" s="3"/>
      <c r="C8" s="3"/>
      <c r="D8" s="3"/>
      <c r="E8" s="3"/>
      <c r="H8" s="28"/>
      <c r="I8" s="28"/>
      <c r="J8" s="28"/>
      <c r="K8" s="28"/>
      <c r="L8" s="28"/>
      <c r="M8" s="29"/>
    </row>
    <row r="9" spans="1:13" ht="18" customHeight="1" x14ac:dyDescent="0.35">
      <c r="A9" s="3"/>
      <c r="B9" s="3"/>
      <c r="C9" s="3"/>
      <c r="D9" s="3"/>
      <c r="E9" s="3"/>
      <c r="H9" s="28"/>
      <c r="I9" s="28"/>
      <c r="J9" s="28"/>
      <c r="K9" s="28"/>
      <c r="L9" s="28"/>
      <c r="M9" s="29"/>
    </row>
    <row r="10" spans="1:13" ht="18" customHeight="1" x14ac:dyDescent="0.35">
      <c r="A10" s="3"/>
      <c r="B10" s="3"/>
      <c r="C10" s="3"/>
      <c r="D10" s="3"/>
      <c r="E10" s="3"/>
      <c r="H10" s="28"/>
      <c r="I10" s="28"/>
      <c r="J10" s="28"/>
      <c r="K10" s="28"/>
      <c r="L10" s="28"/>
      <c r="M10" s="29"/>
    </row>
    <row r="11" spans="1:13" ht="18" customHeight="1" x14ac:dyDescent="0.35">
      <c r="A11" s="3"/>
      <c r="B11" s="3"/>
      <c r="C11" s="3"/>
      <c r="D11" s="3"/>
      <c r="E11" s="3"/>
      <c r="H11" s="28"/>
      <c r="I11" s="28"/>
      <c r="J11" s="28"/>
      <c r="K11" s="28"/>
      <c r="L11" s="28"/>
      <c r="M11" s="29"/>
    </row>
    <row r="12" spans="1:13" ht="18" customHeight="1" x14ac:dyDescent="0.35">
      <c r="A12" s="3"/>
      <c r="B12" s="3"/>
      <c r="C12" s="3"/>
      <c r="D12" s="3"/>
      <c r="E12" s="3"/>
      <c r="H12" s="28"/>
      <c r="I12" s="28"/>
      <c r="J12" s="28"/>
      <c r="K12" s="28"/>
      <c r="L12" s="28"/>
      <c r="M12" s="29"/>
    </row>
    <row r="13" spans="1:13" ht="18" customHeight="1" x14ac:dyDescent="0.35">
      <c r="A13" s="3"/>
      <c r="B13" s="3"/>
      <c r="C13" s="3"/>
      <c r="D13" s="3"/>
      <c r="E13" s="3"/>
      <c r="H13" s="28"/>
      <c r="I13" s="28"/>
      <c r="J13" s="28"/>
      <c r="K13" s="28"/>
      <c r="L13" s="28"/>
      <c r="M13" s="29"/>
    </row>
    <row r="14" spans="1:13" ht="16.399999999999999" customHeight="1" x14ac:dyDescent="0.35">
      <c r="A14" s="3"/>
      <c r="B14" s="3"/>
      <c r="C14" s="3"/>
      <c r="D14" s="3"/>
      <c r="E14" s="3"/>
      <c r="F14" s="30"/>
      <c r="G14" s="4"/>
    </row>
    <row r="15" spans="1:13" ht="16.399999999999999" customHeight="1" x14ac:dyDescent="0.35">
      <c r="A15" s="3"/>
      <c r="B15" s="3"/>
      <c r="C15" s="3"/>
      <c r="D15" s="3"/>
      <c r="E15" s="3"/>
      <c r="F15" s="30"/>
      <c r="G15" s="4"/>
    </row>
    <row r="16" spans="1:13" ht="16.399999999999999" customHeight="1" x14ac:dyDescent="0.35">
      <c r="A16" s="3"/>
      <c r="B16" s="3"/>
      <c r="C16" s="3"/>
      <c r="D16" s="3"/>
      <c r="E16" s="3"/>
      <c r="F16" s="30"/>
      <c r="G16" s="4"/>
    </row>
    <row r="17" spans="1:24" ht="15.75" customHeight="1" x14ac:dyDescent="0.35">
      <c r="A17" s="3"/>
      <c r="B17" s="3"/>
      <c r="C17" s="3"/>
      <c r="D17" s="3"/>
      <c r="E17" s="3"/>
      <c r="F17" s="30"/>
    </row>
    <row r="18" spans="1:24" ht="28" x14ac:dyDescent="0.35">
      <c r="A18" s="12" t="s">
        <v>71</v>
      </c>
      <c r="B18" s="18" t="s">
        <v>119</v>
      </c>
      <c r="C18" s="18" t="s">
        <v>120</v>
      </c>
      <c r="D18" s="16"/>
      <c r="E18" s="3"/>
    </row>
    <row r="19" spans="1:24" ht="15.5" x14ac:dyDescent="0.35">
      <c r="A19" s="15" t="s">
        <v>3</v>
      </c>
      <c r="B19" s="64">
        <f>'T2- CAS Payments by Ageband'!F5</f>
        <v>80185</v>
      </c>
      <c r="C19" s="51">
        <f>'T2- CAS Payments by Ageband'!G22</f>
        <v>1</v>
      </c>
      <c r="D19" s="16"/>
      <c r="E19" s="3"/>
      <c r="F19" s="35"/>
      <c r="M19" s="29"/>
      <c r="N19" s="31"/>
      <c r="P19" s="28"/>
      <c r="Q19" s="28"/>
    </row>
    <row r="20" spans="1:24" ht="15.5" x14ac:dyDescent="0.35">
      <c r="A20" s="15" t="s">
        <v>13</v>
      </c>
      <c r="B20" s="65">
        <f>'T2- CAS Payments by Ageband'!F6</f>
        <v>365</v>
      </c>
      <c r="C20" s="39">
        <f>'T2- CAS Payments by Ageband'!G23</f>
        <v>4.0000000000000001E-3</v>
      </c>
      <c r="D20" s="26"/>
      <c r="E20" s="54"/>
      <c r="F20" s="55"/>
    </row>
    <row r="21" spans="1:24" ht="15.5" x14ac:dyDescent="0.35">
      <c r="A21" s="15" t="s">
        <v>14</v>
      </c>
      <c r="B21" s="65">
        <f>'T2- CAS Payments by Ageband'!F7</f>
        <v>3565</v>
      </c>
      <c r="C21" s="39">
        <f>'T2- CAS Payments by Ageband'!G24</f>
        <v>4.8000000000000001E-2</v>
      </c>
      <c r="D21" s="26"/>
      <c r="E21" s="3"/>
      <c r="F21" s="35"/>
    </row>
    <row r="22" spans="1:24" ht="15.5" x14ac:dyDescent="0.35">
      <c r="A22" s="15" t="s">
        <v>4</v>
      </c>
      <c r="B22" s="65">
        <f>'T2- CAS Payments by Ageband'!F8</f>
        <v>5060</v>
      </c>
      <c r="C22" s="39">
        <f>'T2- CAS Payments by Ageband'!G25</f>
        <v>6.6000000000000003E-2</v>
      </c>
      <c r="D22" s="26"/>
      <c r="E22" s="3"/>
      <c r="F22" s="35"/>
      <c r="M22" s="29"/>
      <c r="N22" s="29"/>
      <c r="O22" s="29"/>
      <c r="P22" s="29"/>
      <c r="Q22" s="29"/>
      <c r="R22" s="29"/>
      <c r="S22" s="29"/>
      <c r="T22" s="29"/>
      <c r="U22" s="29"/>
      <c r="V22" s="29"/>
      <c r="W22" s="29"/>
      <c r="X22" s="29"/>
    </row>
    <row r="23" spans="1:24" ht="15.5" x14ac:dyDescent="0.35">
      <c r="A23" s="15" t="s">
        <v>5</v>
      </c>
      <c r="B23" s="65">
        <f>'T2- CAS Payments by Ageband'!F9</f>
        <v>7765</v>
      </c>
      <c r="C23" s="39">
        <f>'T2- CAS Payments by Ageband'!G26</f>
        <v>9.7000000000000003E-2</v>
      </c>
      <c r="D23" s="36"/>
      <c r="E23" s="56"/>
      <c r="F23" s="55"/>
      <c r="M23" s="29"/>
      <c r="N23" s="31"/>
      <c r="P23" s="28"/>
      <c r="Q23" s="28"/>
    </row>
    <row r="24" spans="1:24" ht="15.5" x14ac:dyDescent="0.35">
      <c r="A24" s="15" t="s">
        <v>6</v>
      </c>
      <c r="B24" s="65">
        <f>'T2- CAS Payments by Ageband'!F10</f>
        <v>8890</v>
      </c>
      <c r="C24" s="39">
        <f>'T2- CAS Payments by Ageband'!G27</f>
        <v>0.11</v>
      </c>
      <c r="D24" s="36"/>
      <c r="E24" s="3"/>
      <c r="F24" s="35"/>
      <c r="M24" s="29"/>
      <c r="N24" s="31"/>
      <c r="P24" s="28"/>
      <c r="Q24" s="28"/>
    </row>
    <row r="25" spans="1:24" ht="15.5" x14ac:dyDescent="0.35">
      <c r="A25" s="15" t="s">
        <v>7</v>
      </c>
      <c r="B25" s="65">
        <f>'T2- CAS Payments by Ageband'!F11</f>
        <v>8385</v>
      </c>
      <c r="C25" s="39">
        <f>'T2- CAS Payments by Ageband'!G28</f>
        <v>0.105</v>
      </c>
      <c r="E25" s="57"/>
      <c r="F25" s="55"/>
      <c r="M25" s="29"/>
      <c r="N25" s="31"/>
      <c r="P25" s="28"/>
      <c r="Q25" s="28"/>
    </row>
    <row r="26" spans="1:24" ht="15.5" x14ac:dyDescent="0.35">
      <c r="A26" s="15" t="s">
        <v>8</v>
      </c>
      <c r="B26" s="65">
        <f>'T2- CAS Payments by Ageband'!F12</f>
        <v>9365</v>
      </c>
      <c r="C26" s="39">
        <f>'T2- CAS Payments by Ageband'!G29</f>
        <v>0.123</v>
      </c>
      <c r="D26" s="36"/>
      <c r="E26" s="58"/>
      <c r="F26" s="35"/>
      <c r="M26" s="29"/>
      <c r="N26" s="31"/>
      <c r="P26" s="28"/>
      <c r="Q26" s="28"/>
    </row>
    <row r="27" spans="1:24" ht="15.5" x14ac:dyDescent="0.35">
      <c r="A27" s="15" t="s">
        <v>9</v>
      </c>
      <c r="B27" s="65">
        <f>'T2- CAS Payments by Ageband'!F13</f>
        <v>10595</v>
      </c>
      <c r="C27" s="39">
        <f>'T2- CAS Payments by Ageband'!G30</f>
        <v>0.13600000000000001</v>
      </c>
      <c r="D27" s="36"/>
      <c r="E27" s="54"/>
      <c r="F27" s="55"/>
      <c r="M27" s="29"/>
      <c r="N27" s="31"/>
      <c r="P27" s="28"/>
      <c r="Q27" s="28"/>
    </row>
    <row r="28" spans="1:24" ht="15.5" x14ac:dyDescent="0.35">
      <c r="A28" s="15" t="s">
        <v>10</v>
      </c>
      <c r="B28" s="65">
        <f>'T2- CAS Payments by Ageband'!F14</f>
        <v>11360</v>
      </c>
      <c r="C28" s="39">
        <f>'T2- CAS Payments by Ageband'!G31</f>
        <v>0.14200000000000002</v>
      </c>
      <c r="D28" s="36"/>
      <c r="E28" s="3"/>
      <c r="F28" s="35"/>
      <c r="M28" s="29"/>
      <c r="N28" s="31"/>
      <c r="P28" s="28"/>
      <c r="Q28" s="28"/>
    </row>
    <row r="29" spans="1:24" ht="15.5" x14ac:dyDescent="0.35">
      <c r="A29" s="15" t="s">
        <v>11</v>
      </c>
      <c r="B29" s="65">
        <f>'T2- CAS Payments by Ageband'!F15</f>
        <v>12240</v>
      </c>
      <c r="C29" s="39">
        <f>'T2- CAS Payments by Ageband'!G32</f>
        <v>0.14799999999999999</v>
      </c>
      <c r="D29" s="36"/>
      <c r="E29" s="3"/>
      <c r="F29" s="35"/>
      <c r="M29" s="29"/>
      <c r="N29" s="31"/>
      <c r="P29" s="28"/>
      <c r="Q29" s="28"/>
    </row>
    <row r="30" spans="1:24" ht="15.5" x14ac:dyDescent="0.35">
      <c r="A30" s="15" t="s">
        <v>12</v>
      </c>
      <c r="B30" s="65">
        <f>'T2- CAS Payments by Ageband'!F16</f>
        <v>2595</v>
      </c>
      <c r="C30" s="39">
        <f>'T2- CAS Payments by Ageband'!G33</f>
        <v>1.9E-2</v>
      </c>
      <c r="D30" s="36"/>
      <c r="E30" s="3"/>
      <c r="F30" s="35"/>
      <c r="M30" s="29"/>
      <c r="N30" s="31"/>
      <c r="P30" s="28"/>
      <c r="Q30" s="28"/>
    </row>
    <row r="31" spans="1:24" ht="15.5" x14ac:dyDescent="0.35">
      <c r="A31" s="15" t="s">
        <v>2</v>
      </c>
      <c r="B31" s="65">
        <f>'T2- CAS Payments by Ageband'!F17</f>
        <v>0</v>
      </c>
      <c r="C31" s="39">
        <f>'T2- CAS Payments by Ageband'!G34</f>
        <v>0</v>
      </c>
      <c r="D31" s="16"/>
      <c r="E31" s="3"/>
      <c r="F31" s="35"/>
      <c r="M31" s="29"/>
      <c r="N31" s="31"/>
      <c r="P31" s="28"/>
      <c r="Q31" s="28"/>
    </row>
    <row r="32" spans="1:24" x14ac:dyDescent="0.35">
      <c r="A32" s="22" t="s">
        <v>111</v>
      </c>
      <c r="E32" s="32"/>
    </row>
    <row r="33" spans="1:5" x14ac:dyDescent="0.35">
      <c r="A33" s="22" t="s">
        <v>103</v>
      </c>
      <c r="E33" s="32"/>
    </row>
    <row r="34" spans="1:5" x14ac:dyDescent="0.35">
      <c r="A34" s="22" t="s">
        <v>47</v>
      </c>
      <c r="E34" s="32"/>
    </row>
    <row r="35" spans="1:5" x14ac:dyDescent="0.35">
      <c r="E35" s="32"/>
    </row>
    <row r="36" spans="1:5" x14ac:dyDescent="0.35">
      <c r="E36" s="32"/>
    </row>
    <row r="37" spans="1:5" x14ac:dyDescent="0.35">
      <c r="E37" s="32"/>
    </row>
    <row r="38" spans="1:5" x14ac:dyDescent="0.35">
      <c r="E38" s="32"/>
    </row>
    <row r="39" spans="1:5" x14ac:dyDescent="0.35">
      <c r="E39" s="32"/>
    </row>
    <row r="40" spans="1:5" x14ac:dyDescent="0.35">
      <c r="E40" s="32"/>
    </row>
    <row r="41" spans="1:5" x14ac:dyDescent="0.35">
      <c r="E41" s="32"/>
    </row>
    <row r="42" spans="1:5" x14ac:dyDescent="0.35">
      <c r="E42" s="32"/>
    </row>
    <row r="43" spans="1:5" x14ac:dyDescent="0.35">
      <c r="E43" s="32"/>
    </row>
    <row r="44" spans="1:5" x14ac:dyDescent="0.35">
      <c r="E44" s="32"/>
    </row>
    <row r="45" spans="1:5" x14ac:dyDescent="0.35">
      <c r="E45" s="32"/>
    </row>
    <row r="46" spans="1:5" x14ac:dyDescent="0.35">
      <c r="E46" s="32"/>
    </row>
    <row r="47" spans="1:5" x14ac:dyDescent="0.35">
      <c r="E47" s="32"/>
    </row>
    <row r="48" spans="1:5" x14ac:dyDescent="0.35">
      <c r="E48" s="32"/>
    </row>
    <row r="49" spans="1:5" x14ac:dyDescent="0.35">
      <c r="E49" s="32"/>
    </row>
    <row r="50" spans="1:5" x14ac:dyDescent="0.35">
      <c r="E50" s="32"/>
    </row>
    <row r="51" spans="1:5" x14ac:dyDescent="0.35">
      <c r="E51" s="32"/>
    </row>
    <row r="52" spans="1:5" x14ac:dyDescent="0.35">
      <c r="E52" s="32"/>
    </row>
    <row r="53" spans="1:5" x14ac:dyDescent="0.35">
      <c r="E53" s="32"/>
    </row>
    <row r="54" spans="1:5" x14ac:dyDescent="0.35">
      <c r="E54" s="32"/>
    </row>
    <row r="55" spans="1:5" x14ac:dyDescent="0.35">
      <c r="E55" s="32"/>
    </row>
    <row r="56" spans="1:5" x14ac:dyDescent="0.35">
      <c r="E56" s="32"/>
    </row>
    <row r="57" spans="1:5" x14ac:dyDescent="0.35">
      <c r="A57" s="33"/>
      <c r="B57" s="34"/>
      <c r="C57" s="34"/>
      <c r="D57" s="33"/>
      <c r="E57" s="32"/>
    </row>
    <row r="58" spans="1:5" x14ac:dyDescent="0.35">
      <c r="A58" s="33"/>
      <c r="B58" s="34"/>
      <c r="C58" s="34"/>
      <c r="D58" s="33"/>
      <c r="E58" s="32"/>
    </row>
    <row r="59" spans="1:5" x14ac:dyDescent="0.35">
      <c r="B59" s="33"/>
      <c r="C59" s="33"/>
      <c r="D59" s="33"/>
      <c r="E59" s="33"/>
    </row>
    <row r="60" spans="1:5" x14ac:dyDescent="0.35">
      <c r="B60" s="33"/>
      <c r="C60" s="33"/>
      <c r="D60" s="33"/>
      <c r="E60" s="33"/>
    </row>
  </sheetData>
  <sortState ref="A23:B54">
    <sortCondition descending="1" ref="B23:B54"/>
  </sortState>
  <hyperlinks>
    <hyperlink ref="A1" location="Contents!A1" display="Return to contents"/>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Contents</vt:lpstr>
      <vt:lpstr>Summary Carer's Allowance</vt:lpstr>
      <vt:lpstr>T1- CAS Payments by Gender</vt:lpstr>
      <vt:lpstr>T2- CAS Payments by Ageband</vt:lpstr>
      <vt:lpstr>T3- CAS Payments by LA</vt:lpstr>
      <vt:lpstr>T4 - Carers by Gender and LA</vt:lpstr>
      <vt:lpstr>T5 - Carers by eligibility date</vt:lpstr>
      <vt:lpstr>Chart 1</vt:lpstr>
      <vt:lpstr>Chart 2</vt:lpstr>
      <vt:lpstr>Chart 3</vt:lpstr>
      <vt:lpstr>Chart 4</vt:lpstr>
      <vt:lpstr>Chart 5</vt:lpstr>
      <vt:lpstr>Contents!_Toc535854294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2022-01-24T17:05:19Z</dcterms:modified>
</cp:coreProperties>
</file>