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85" tabRatio="816"/>
  </bookViews>
  <sheets>
    <sheet name="Contents" sheetId="1" r:id="rId1"/>
    <sheet name="Table 1 Applications by month" sheetId="81" r:id="rId2"/>
    <sheet name="Table 2 Applications by channel" sheetId="82" r:id="rId3"/>
    <sheet name="Table 3 Applications by age" sheetId="83" r:id="rId4"/>
    <sheet name="Table 4 Applications by LA" sheetId="84" r:id="rId5"/>
    <sheet name="Table 5 Cared for People" sheetId="85" r:id="rId6"/>
    <sheet name="Table 6 Processing Times" sheetId="86" r:id="rId7"/>
    <sheet name="Table 7 Payments by LA" sheetId="87" r:id="rId8"/>
    <sheet name="Table 8 Payments by month" sheetId="88" r:id="rId9"/>
    <sheet name="Table 9 Clients by payments" sheetId="89" r:id="rId10"/>
    <sheet name="Table 10 Re-determinations" sheetId="90" r:id="rId11"/>
    <sheet name="Chart 1 Applications by month" sheetId="51" r:id="rId12"/>
    <sheet name="Table 3 Full data" sheetId="92" r:id="rId13"/>
    <sheet name="Table 4 Full data" sheetId="91" r:id="rId14"/>
    <sheet name="Table 7 Full data" sheetId="93" r:id="rId15"/>
  </sheets>
  <externalReferences>
    <externalReference r:id="rId16"/>
  </externalReferences>
  <definedNames>
    <definedName name="_xlnm._FilterDatabase" localSheetId="12" hidden="1">'Table 3 Full data'!$A$1:$J$26</definedName>
    <definedName name="_xlnm._FilterDatabase" localSheetId="13" hidden="1">'Table 4 Full data'!$A$1:$F$145</definedName>
    <definedName name="_xlnm._FilterDatabase" localSheetId="14" hidden="1">'Table 7 Full data'!$A$1:$D$145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84" l="1"/>
  <c r="F29" i="84" s="1"/>
  <c r="A13" i="83" l="1"/>
  <c r="A12" i="83"/>
  <c r="A11" i="83"/>
  <c r="A10" i="83"/>
  <c r="A9" i="83"/>
  <c r="A9" i="84"/>
  <c r="A44" i="87"/>
  <c r="A43" i="87"/>
  <c r="A42" i="87"/>
  <c r="A41" i="87"/>
  <c r="A40" i="87"/>
  <c r="A39" i="87"/>
  <c r="A38" i="87"/>
  <c r="A37" i="87"/>
  <c r="A36" i="87"/>
  <c r="A35" i="87"/>
  <c r="A34" i="87"/>
  <c r="A33" i="87"/>
  <c r="A32" i="87"/>
  <c r="A31" i="87"/>
  <c r="A30" i="87"/>
  <c r="A29" i="87"/>
  <c r="A28" i="87"/>
  <c r="A27" i="87"/>
  <c r="A26" i="87"/>
  <c r="A25" i="87"/>
  <c r="A24" i="87"/>
  <c r="A23" i="87"/>
  <c r="A22" i="87"/>
  <c r="A21" i="87"/>
  <c r="A20" i="87"/>
  <c r="A19" i="87"/>
  <c r="A18" i="87"/>
  <c r="A17" i="87"/>
  <c r="A16" i="87"/>
  <c r="A15" i="87"/>
  <c r="A14" i="87"/>
  <c r="A13" i="87"/>
  <c r="A12" i="87"/>
  <c r="A11" i="87"/>
  <c r="A10" i="87"/>
  <c r="A9" i="87"/>
  <c r="A44" i="84"/>
  <c r="A43" i="84"/>
  <c r="A42" i="84"/>
  <c r="A41" i="84"/>
  <c r="A40" i="84"/>
  <c r="A39" i="84"/>
  <c r="A38" i="84"/>
  <c r="A37" i="84"/>
  <c r="A36" i="84"/>
  <c r="A35" i="84"/>
  <c r="A34" i="84"/>
  <c r="A33" i="84"/>
  <c r="A32" i="84"/>
  <c r="A31" i="84"/>
  <c r="A30" i="84"/>
  <c r="A28" i="84"/>
  <c r="A27" i="84"/>
  <c r="A26" i="84"/>
  <c r="A25" i="84"/>
  <c r="A24" i="84"/>
  <c r="A23" i="84"/>
  <c r="A22" i="84"/>
  <c r="A21" i="84"/>
  <c r="A20" i="84"/>
  <c r="A19" i="84"/>
  <c r="A18" i="84"/>
  <c r="A17" i="84"/>
  <c r="A16" i="84"/>
  <c r="A15" i="84"/>
  <c r="A14" i="84"/>
  <c r="A13" i="84"/>
  <c r="A12" i="84"/>
  <c r="A11" i="84"/>
  <c r="A10" i="84"/>
  <c r="D10" i="87" l="1"/>
  <c r="C10" i="87"/>
  <c r="B10" i="87"/>
  <c r="B11" i="87"/>
  <c r="C11" i="87"/>
  <c r="D11" i="87"/>
  <c r="B19" i="87"/>
  <c r="C19" i="87"/>
  <c r="D19" i="87"/>
  <c r="B27" i="87"/>
  <c r="C27" i="87"/>
  <c r="D27" i="87"/>
  <c r="B35" i="87"/>
  <c r="C35" i="87"/>
  <c r="D35" i="87"/>
  <c r="B43" i="87"/>
  <c r="C43" i="87"/>
  <c r="D43" i="87"/>
  <c r="B17" i="87"/>
  <c r="C17" i="87"/>
  <c r="D17" i="87"/>
  <c r="B12" i="87"/>
  <c r="C12" i="87"/>
  <c r="D12" i="87"/>
  <c r="B20" i="87"/>
  <c r="C20" i="87"/>
  <c r="D20" i="87"/>
  <c r="B28" i="87"/>
  <c r="C28" i="87"/>
  <c r="D28" i="87"/>
  <c r="B36" i="87"/>
  <c r="D36" i="87"/>
  <c r="C36" i="87"/>
  <c r="B44" i="87"/>
  <c r="C44" i="87"/>
  <c r="D44" i="87"/>
  <c r="B25" i="87"/>
  <c r="C25" i="87"/>
  <c r="D25" i="87"/>
  <c r="C13" i="87"/>
  <c r="D13" i="87"/>
  <c r="B13" i="87"/>
  <c r="C21" i="87"/>
  <c r="D21" i="87"/>
  <c r="B21" i="87"/>
  <c r="C29" i="87"/>
  <c r="D29" i="87"/>
  <c r="B29" i="87"/>
  <c r="C37" i="87"/>
  <c r="D37" i="87"/>
  <c r="B37" i="87"/>
  <c r="D15" i="87"/>
  <c r="B15" i="87"/>
  <c r="C15" i="87"/>
  <c r="B33" i="87"/>
  <c r="C33" i="87"/>
  <c r="D33" i="87"/>
  <c r="B14" i="87"/>
  <c r="C14" i="87"/>
  <c r="D14" i="87"/>
  <c r="B22" i="87"/>
  <c r="C22" i="87"/>
  <c r="D22" i="87"/>
  <c r="B30" i="87"/>
  <c r="C30" i="87"/>
  <c r="D30" i="87"/>
  <c r="B38" i="87"/>
  <c r="C38" i="87"/>
  <c r="D38" i="87"/>
  <c r="D39" i="87"/>
  <c r="B39" i="87"/>
  <c r="C39" i="87"/>
  <c r="C23" i="87"/>
  <c r="D23" i="87"/>
  <c r="B23" i="87"/>
  <c r="C31" i="87"/>
  <c r="D31" i="87"/>
  <c r="B31" i="87"/>
  <c r="B16" i="87"/>
  <c r="C16" i="87"/>
  <c r="D16" i="87"/>
  <c r="B24" i="87"/>
  <c r="C24" i="87"/>
  <c r="D24" i="87"/>
  <c r="B32" i="87"/>
  <c r="C32" i="87"/>
  <c r="D32" i="87"/>
  <c r="B40" i="87"/>
  <c r="C40" i="87"/>
  <c r="D40" i="87"/>
  <c r="B41" i="87"/>
  <c r="C41" i="87"/>
  <c r="D41" i="87"/>
  <c r="C9" i="87"/>
  <c r="B9" i="87"/>
  <c r="D9" i="87"/>
  <c r="D18" i="87"/>
  <c r="C18" i="87"/>
  <c r="B18" i="87"/>
  <c r="D26" i="87"/>
  <c r="C26" i="87"/>
  <c r="B26" i="87"/>
  <c r="D34" i="87"/>
  <c r="C34" i="87"/>
  <c r="B34" i="87"/>
  <c r="D42" i="87"/>
  <c r="C42" i="87"/>
  <c r="B42" i="87"/>
  <c r="B31" i="84"/>
  <c r="F31" i="84"/>
  <c r="C31" i="84"/>
  <c r="D31" i="84"/>
  <c r="E31" i="84"/>
  <c r="B39" i="84"/>
  <c r="C39" i="84"/>
  <c r="D39" i="84"/>
  <c r="E39" i="84"/>
  <c r="F39" i="84"/>
  <c r="B23" i="84"/>
  <c r="C23" i="84"/>
  <c r="D23" i="84"/>
  <c r="E23" i="84"/>
  <c r="F23" i="84"/>
  <c r="B17" i="84"/>
  <c r="C17" i="84"/>
  <c r="D17" i="84"/>
  <c r="E17" i="84"/>
  <c r="F17" i="84"/>
  <c r="B34" i="84"/>
  <c r="C34" i="84"/>
  <c r="D34" i="84"/>
  <c r="E34" i="84"/>
  <c r="F34" i="84"/>
  <c r="B42" i="84"/>
  <c r="C42" i="84"/>
  <c r="D42" i="84"/>
  <c r="E42" i="84"/>
  <c r="F42" i="84"/>
  <c r="D24" i="84"/>
  <c r="E24" i="84"/>
  <c r="C24" i="84"/>
  <c r="F24" i="84"/>
  <c r="B24" i="84"/>
  <c r="C41" i="84"/>
  <c r="D41" i="84"/>
  <c r="E41" i="84"/>
  <c r="B41" i="84"/>
  <c r="F41" i="84"/>
  <c r="B26" i="84"/>
  <c r="C26" i="84"/>
  <c r="D26" i="84"/>
  <c r="E26" i="84"/>
  <c r="F26" i="84"/>
  <c r="E27" i="84"/>
  <c r="F27" i="84"/>
  <c r="B27" i="84"/>
  <c r="C27" i="84"/>
  <c r="D27" i="84"/>
  <c r="E35" i="84"/>
  <c r="F35" i="84"/>
  <c r="B35" i="84"/>
  <c r="C35" i="84"/>
  <c r="D35" i="84"/>
  <c r="E43" i="84"/>
  <c r="F43" i="84"/>
  <c r="B43" i="84"/>
  <c r="C43" i="84"/>
  <c r="D43" i="84"/>
  <c r="D32" i="84"/>
  <c r="E32" i="84"/>
  <c r="F32" i="84"/>
  <c r="B32" i="84"/>
  <c r="C32" i="84"/>
  <c r="C33" i="84"/>
  <c r="E33" i="84"/>
  <c r="B33" i="84"/>
  <c r="D33" i="84"/>
  <c r="F33" i="84"/>
  <c r="E9" i="84"/>
  <c r="D9" i="84"/>
  <c r="C9" i="84"/>
  <c r="B9" i="84"/>
  <c r="F9" i="84"/>
  <c r="B10" i="84"/>
  <c r="C10" i="84"/>
  <c r="D10" i="84"/>
  <c r="E10" i="84"/>
  <c r="F10" i="84"/>
  <c r="E19" i="84"/>
  <c r="F19" i="84"/>
  <c r="B19" i="84"/>
  <c r="C19" i="84"/>
  <c r="D19" i="84"/>
  <c r="F12" i="84"/>
  <c r="B12" i="84"/>
  <c r="C12" i="84"/>
  <c r="D12" i="84"/>
  <c r="E12" i="84"/>
  <c r="D20" i="84"/>
  <c r="B20" i="84"/>
  <c r="C20" i="84"/>
  <c r="E20" i="84"/>
  <c r="F20" i="84"/>
  <c r="E28" i="84"/>
  <c r="F28" i="84"/>
  <c r="B28" i="84"/>
  <c r="C28" i="84"/>
  <c r="D28" i="84"/>
  <c r="D36" i="84"/>
  <c r="F36" i="84"/>
  <c r="B36" i="84"/>
  <c r="C36" i="84"/>
  <c r="E36" i="84"/>
  <c r="D44" i="84"/>
  <c r="E44" i="84"/>
  <c r="F44" i="84"/>
  <c r="B44" i="84"/>
  <c r="C44" i="84"/>
  <c r="B15" i="84"/>
  <c r="E15" i="84"/>
  <c r="C15" i="84"/>
  <c r="D15" i="84"/>
  <c r="F15" i="84"/>
  <c r="C25" i="84"/>
  <c r="D25" i="84"/>
  <c r="E25" i="84"/>
  <c r="B25" i="84"/>
  <c r="F25" i="84"/>
  <c r="E11" i="84"/>
  <c r="F11" i="84"/>
  <c r="C11" i="84"/>
  <c r="B11" i="84"/>
  <c r="D11" i="84"/>
  <c r="C13" i="84"/>
  <c r="D13" i="84"/>
  <c r="E13" i="84"/>
  <c r="F13" i="84"/>
  <c r="B13" i="84"/>
  <c r="C21" i="84"/>
  <c r="D21" i="84"/>
  <c r="E21" i="84"/>
  <c r="F21" i="84"/>
  <c r="B21" i="84"/>
  <c r="C29" i="84"/>
  <c r="D29" i="84"/>
  <c r="E29" i="84"/>
  <c r="B29" i="84"/>
  <c r="C37" i="84"/>
  <c r="D37" i="84"/>
  <c r="E37" i="84"/>
  <c r="F37" i="84"/>
  <c r="B37" i="84"/>
  <c r="D16" i="84"/>
  <c r="E16" i="84"/>
  <c r="B16" i="84"/>
  <c r="F16" i="84"/>
  <c r="C16" i="84"/>
  <c r="D40" i="84"/>
  <c r="E40" i="84"/>
  <c r="F40" i="84"/>
  <c r="B40" i="84"/>
  <c r="C40" i="84"/>
  <c r="B18" i="84"/>
  <c r="C18" i="84"/>
  <c r="D18" i="84"/>
  <c r="E18" i="84"/>
  <c r="F18" i="84"/>
  <c r="F14" i="84"/>
  <c r="C14" i="84"/>
  <c r="E14" i="84"/>
  <c r="B14" i="84"/>
  <c r="D14" i="84"/>
  <c r="F22" i="84"/>
  <c r="C22" i="84"/>
  <c r="D22" i="84"/>
  <c r="E22" i="84"/>
  <c r="B22" i="84"/>
  <c r="F30" i="84"/>
  <c r="B30" i="84"/>
  <c r="C30" i="84"/>
  <c r="D30" i="84"/>
  <c r="E30" i="84"/>
  <c r="F38" i="84"/>
  <c r="C38" i="84"/>
  <c r="B38" i="84"/>
  <c r="D38" i="84"/>
  <c r="E38" i="84"/>
  <c r="H13" i="83"/>
  <c r="B13" i="83"/>
  <c r="F13" i="83"/>
  <c r="I13" i="83"/>
  <c r="J13" i="83"/>
  <c r="G13" i="83"/>
  <c r="C13" i="83"/>
  <c r="D13" i="83"/>
  <c r="E13" i="83"/>
  <c r="E9" i="83"/>
  <c r="C9" i="83"/>
  <c r="D9" i="83"/>
  <c r="B9" i="83"/>
  <c r="J9" i="83"/>
  <c r="G9" i="83"/>
  <c r="I9" i="83"/>
  <c r="H9" i="83"/>
  <c r="F9" i="83"/>
  <c r="B11" i="83"/>
  <c r="J11" i="83"/>
  <c r="H11" i="83"/>
  <c r="C11" i="83"/>
  <c r="D11" i="83"/>
  <c r="E11" i="83"/>
  <c r="F11" i="83"/>
  <c r="G11" i="83"/>
  <c r="I11" i="83"/>
  <c r="C10" i="83"/>
  <c r="I10" i="83"/>
  <c r="J10" i="83"/>
  <c r="D10" i="83"/>
  <c r="E10" i="83"/>
  <c r="B10" i="83"/>
  <c r="F10" i="83"/>
  <c r="G10" i="83"/>
  <c r="H10" i="83"/>
  <c r="I12" i="83"/>
  <c r="B12" i="83"/>
  <c r="J12" i="83"/>
  <c r="C12" i="83"/>
  <c r="D12" i="83"/>
  <c r="H12" i="83"/>
  <c r="E12" i="83"/>
  <c r="F12" i="83"/>
  <c r="G12" i="83"/>
</calcChain>
</file>

<file path=xl/sharedStrings.xml><?xml version="1.0" encoding="utf-8"?>
<sst xmlns="http://schemas.openxmlformats.org/spreadsheetml/2006/main" count="1067" uniqueCount="439">
  <si>
    <t>Table 1</t>
  </si>
  <si>
    <t>Table 2</t>
  </si>
  <si>
    <t>Table 3</t>
  </si>
  <si>
    <t>Table 4</t>
  </si>
  <si>
    <t>Table 5</t>
  </si>
  <si>
    <t>Table 6</t>
  </si>
  <si>
    <t>Total</t>
  </si>
  <si>
    <t>See the data quality section of the publication for further information about how postcodes are matched to local authorities and country.</t>
  </si>
  <si>
    <t>Figures are rounded for disclosure control and may not sum due to rounding.</t>
  </si>
  <si>
    <t>Table 9</t>
  </si>
  <si>
    <t>Table 8</t>
  </si>
  <si>
    <t>Table 7</t>
  </si>
  <si>
    <t>2 cared for people</t>
  </si>
  <si>
    <t>3 cared for people</t>
  </si>
  <si>
    <t>1 cared for person</t>
  </si>
  <si>
    <t>Chart 1: Applications for Young Carer Grant by month</t>
  </si>
  <si>
    <t>Table 1: Applications and decisions for Young Carer Grant by month</t>
  </si>
  <si>
    <t>Applications and decisions for Young Carer Grant by month</t>
  </si>
  <si>
    <t>Table 2: Applications for Young Carer Grant by channel</t>
  </si>
  <si>
    <t>Applications for Young Carer Grant by Channel</t>
  </si>
  <si>
    <t>Applications and authorisations for Young Carer Grant by Local Authority</t>
  </si>
  <si>
    <t>Table 4: Applications and authorisations for Young Carer Grant by Local Authority</t>
  </si>
  <si>
    <t>Table 5: Applications and authorisations for Young Carer Grant by number of Cared for People</t>
  </si>
  <si>
    <t>Applications and authorisations for Young Carer Grant by number of Cared for People</t>
  </si>
  <si>
    <t>Table 6: Processing times for Young Carer Grant by month of decision</t>
  </si>
  <si>
    <t>Processing times for Young Carer Grant by month of decision</t>
  </si>
  <si>
    <t>Young Carer Grant payments by month of issue</t>
  </si>
  <si>
    <t>Chart 1</t>
  </si>
  <si>
    <t>Total applications received</t>
  </si>
  <si>
    <t>Table 3: Applications and decisions for Young Carer Grant by age group</t>
  </si>
  <si>
    <t>Applications and decisions for Young Carer Grant by age group</t>
  </si>
  <si>
    <t>Applications for Young Carer Grant by month</t>
  </si>
  <si>
    <t>Table 8: Young Carer Grant payments by month of issue</t>
  </si>
  <si>
    <t>Figures are rounded to the nearest pound value and may not sum due to rounding.</t>
  </si>
  <si>
    <t>Number of clients who have received 1 payment</t>
  </si>
  <si>
    <t>Table 10</t>
  </si>
  <si>
    <t>Young Carer Grant payments by Local Authority</t>
  </si>
  <si>
    <t>Table 9: Young Carer Grant clients by number of payments received</t>
  </si>
  <si>
    <t>Young Carer Grant clients by number of payments received</t>
  </si>
  <si>
    <t>This worksheet contains one table. Applications are summarised by month and financial year totals are located at the bottom of the table.</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</si>
  <si>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</si>
  <si>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</si>
  <si>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</si>
  <si>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</si>
  <si>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</si>
  <si>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</si>
  <si>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</si>
  <si>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</si>
  <si>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</si>
  <si>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</si>
  <si>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</si>
  <si>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</si>
  <si>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</si>
  <si>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</si>
  <si>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</si>
  <si>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</si>
  <si>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</si>
  <si>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</si>
  <si>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</si>
  <si>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</si>
  <si>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</si>
  <si>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 xml:space="preserve">Total applications received 
</t>
  </si>
  <si>
    <t xml:space="preserve">Percentage of total applications received </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</si>
  <si>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</si>
  <si>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</si>
  <si>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</si>
  <si>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</si>
  <si>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</si>
  <si>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</si>
  <si>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 xml:space="preserve">Online Applications </t>
  </si>
  <si>
    <t xml:space="preserve">Paper Applications 
</t>
  </si>
  <si>
    <t xml:space="preserve">Percentage of Online Applications </t>
  </si>
  <si>
    <t>Percentage of Paper Applications</t>
  </si>
  <si>
    <t>Percentage of Phone Applications</t>
  </si>
  <si>
    <t>July 2021</t>
  </si>
  <si>
    <t>This worksheet contains one table. Applications are summarised by month and application channel.</t>
  </si>
  <si>
    <t>[note 2] Financial Year 2019 - 2020 includes the months from October 2019 to March 2020.</t>
  </si>
  <si>
    <t>[note 3] Financial Year 2020 - 2021 includes the months from April 2020 to March 2021.</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</si>
  <si>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</si>
  <si>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 xml:space="preserve">[note 1] The other category includes applications where the applicant is under 16 years old, over 18 years old, or where the applicant's age is unknown. </t>
  </si>
  <si>
    <t xml:space="preserve">[note 2] Applications are processed once a decision has been made to authorise or deny, or once an application is withdrawn by the applicant. </t>
  </si>
  <si>
    <t xml:space="preserve">Financial Year selection 
</t>
  </si>
  <si>
    <t>All time</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</si>
  <si>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</si>
  <si>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is from a non-Scottish postcode area.</t>
  </si>
  <si>
    <t>[note 3] Some applications did not have a postcode and therefore cannot be matched to local authority or country.</t>
  </si>
  <si>
    <t xml:space="preserve">[note 4] Applications are processed once a decision has been made to authorise or deny, or once an application is withdrawn by the applicant. </t>
  </si>
  <si>
    <t>Unknown</t>
  </si>
  <si>
    <t>[note 1] The unknown category contains applications where the number of cared for people is unknown.</t>
  </si>
  <si>
    <t>[note 2] Applications are processed once a decision has been made to authorise or deny, or once an application is withdrawn by the applicant.</t>
  </si>
  <si>
    <t>Applications processed in the same day</t>
  </si>
  <si>
    <t>Applications processed in 
1-5 days</t>
  </si>
  <si>
    <t>Applications processed in 
6-10 days</t>
  </si>
  <si>
    <t>Applications processed in 
11-15 days</t>
  </si>
  <si>
    <t>Applications processed in 
16-20 days</t>
  </si>
  <si>
    <t>Applications processed in 
21 or more days</t>
  </si>
  <si>
    <t>Percentage of Total Applications Processed</t>
  </si>
  <si>
    <t xml:space="preserve">[note 2] Data is presented by the month of decision rather than month the application was received. </t>
  </si>
  <si>
    <t>This worksheet contains one table on processing times. Applications are summarised by month. Percentages of total processed applications are located at the bottom of the table.</t>
  </si>
  <si>
    <t>[c] Figures suppressed for disclosure control</t>
  </si>
  <si>
    <t>[note 5] The median is the middle value of an ordered dataset, or the point at which half of the values are higher and half of the values are lower. Measure is in working days.</t>
  </si>
  <si>
    <t>Table 7: Value of Young Carer Grant payments issued, by Local Authority</t>
  </si>
  <si>
    <t xml:space="preserve">[note 4] Payments are issued once applications are processed and a decision is made to authorise the application. Data is presented by the date a payment is issued rather than date the application was received or the date of decision. </t>
  </si>
  <si>
    <t>[note 2] Applications have been assigned as being non-Scottish if the postcode on the application cannot be matched to a Scottish Local Authority using a postcode lookup file, and where the application is also from a non-Scottish postcode area.</t>
  </si>
  <si>
    <t>October/November 2019</t>
  </si>
  <si>
    <t xml:space="preserve">[note 1] Payments are issued once applications are processed and a decision is made to authorise the application. Data is presented by the month of a payment being issued rather than month the application was received or the month of decision. </t>
  </si>
  <si>
    <t>Financial Year 2019 - 2020</t>
  </si>
  <si>
    <t>Financial Year 2020 - 2021</t>
  </si>
  <si>
    <t>Financial Year 2021 - 2022</t>
  </si>
  <si>
    <r>
      <t>Financial Year 2021 - 2022</t>
    </r>
    <r>
      <rPr>
        <sz val="11"/>
        <color theme="1"/>
        <rFont val="Calibri"/>
        <family val="2"/>
        <scheme val="minor"/>
      </rPr>
      <t/>
    </r>
  </si>
  <si>
    <t>This worksheet contains one table which summarises clients by the number of payments received.</t>
  </si>
  <si>
    <t xml:space="preserve">[note 1] Payments are issued once applications are processed and a decision is made to authorise the application. </t>
  </si>
  <si>
    <t xml:space="preserve">Re-determinations as a percentage of decisions processed 
</t>
  </si>
  <si>
    <t>This worksheet contains one table which summarises re-determinations by month.</t>
  </si>
  <si>
    <t>Table 10: Re-determinations for Young Carer Grant Management Information</t>
  </si>
  <si>
    <t>[note 2] Figures presented for re-determinations received exclude any invalid requests.</t>
  </si>
  <si>
    <t xml:space="preserve">[note 3] Data is presented by the month of decision rather than month the re-determination or appeal was received. </t>
  </si>
  <si>
    <t xml:space="preserve">[note 5] Median average has been used. The median is the middle value of an ordered dataset, or the point at which half of the values are higher and half of the values are lower. </t>
  </si>
  <si>
    <t>Denied applications</t>
  </si>
  <si>
    <t>Withdrawn applications</t>
  </si>
  <si>
    <t>Percentage of processed applications withdrawn</t>
  </si>
  <si>
    <t>[c]</t>
  </si>
  <si>
    <t>Total excluding re-determinations</t>
  </si>
  <si>
    <t>not applicable</t>
  </si>
  <si>
    <t>[note 5] Value of payments includes payments that are a result of re-determinations and appeals.</t>
  </si>
  <si>
    <t xml:space="preserve">[note 6] Value of payments excludes a very small number of payments which are made manually to clients (see the Data Quality section of the publication for more information) </t>
  </si>
  <si>
    <t xml:space="preserve">[note 3] Payments issued excludes a very small number of payments which are made manually to clients (see the Data Quality section of the publication for more information) </t>
  </si>
  <si>
    <t>[note 2] Payments issued includes payments that are a result of re-determinations and appeals.</t>
  </si>
  <si>
    <t>Percentage of total applications received</t>
  </si>
  <si>
    <t>[c] Figures suppressed for disclosure control.</t>
  </si>
  <si>
    <t>Notes are located below this table and begin in cell A12.</t>
  </si>
  <si>
    <t>Total applications processed</t>
  </si>
  <si>
    <t>Aberdeen City 2019_2020</t>
  </si>
  <si>
    <t>Aberdeen City 2020_2021</t>
  </si>
  <si>
    <t>Aberdeen City 2021_2022</t>
  </si>
  <si>
    <t>Aberdeen City All time</t>
  </si>
  <si>
    <t>Aberdeenshire 2019_2020</t>
  </si>
  <si>
    <t>Aberdeenshire 2020_2021</t>
  </si>
  <si>
    <t>Aberdeenshire 2021_2022</t>
  </si>
  <si>
    <t>Aberdeenshire All time</t>
  </si>
  <si>
    <t>Angus 2019_2020</t>
  </si>
  <si>
    <t>Angus 2020_2021</t>
  </si>
  <si>
    <t>Angus 2021_2022</t>
  </si>
  <si>
    <t>Angus All time</t>
  </si>
  <si>
    <t>Argyll and Bute 2019_2020</t>
  </si>
  <si>
    <t>Argyll and Bute 2020_2021</t>
  </si>
  <si>
    <t>Argyll and Bute 2021_2022</t>
  </si>
  <si>
    <t>Argyll and Bute All time</t>
  </si>
  <si>
    <t>Clackmannanshire 2019_2020</t>
  </si>
  <si>
    <t>Clackmannanshire 2020_2021</t>
  </si>
  <si>
    <t>Clackmannanshire 2021_2022</t>
  </si>
  <si>
    <t>Clackmannanshire All time</t>
  </si>
  <si>
    <t>Dumfries and Galloway 2019_2020</t>
  </si>
  <si>
    <t>Dumfries and Galloway 2020_2021</t>
  </si>
  <si>
    <t>Dumfries and Galloway 2021_2022</t>
  </si>
  <si>
    <t>Dumfries and Galloway All time</t>
  </si>
  <si>
    <t>Dundee City 2019_2020</t>
  </si>
  <si>
    <t>Dundee City 2020_2021</t>
  </si>
  <si>
    <t>Dundee City 2021_2022</t>
  </si>
  <si>
    <t>Dundee City All time</t>
  </si>
  <si>
    <t>East Ayrshire 2019_2020</t>
  </si>
  <si>
    <t>East Ayrshire 2020_2021</t>
  </si>
  <si>
    <t>East Ayrshire 2021_2022</t>
  </si>
  <si>
    <t>East Ayrshire All time</t>
  </si>
  <si>
    <t>East Dunbartonshire 2019_2020</t>
  </si>
  <si>
    <t>East Dunbartonshire 2020_2021</t>
  </si>
  <si>
    <t>East Dunbartonshire 2021_2022</t>
  </si>
  <si>
    <t>East Dunbartonshire All time</t>
  </si>
  <si>
    <t>East Lothian 2019_2020</t>
  </si>
  <si>
    <t>East Lothian 2020_2021</t>
  </si>
  <si>
    <t>East Lothian 2021_2022</t>
  </si>
  <si>
    <t>East Lothian All time</t>
  </si>
  <si>
    <t>East Renfrewshire 2019_2020</t>
  </si>
  <si>
    <t>East Renfrewshire 2020_2021</t>
  </si>
  <si>
    <t>East Renfrewshire 2021_2022</t>
  </si>
  <si>
    <t>East Renfrewshire All time</t>
  </si>
  <si>
    <t>Edinburgh, City of 2019_2020</t>
  </si>
  <si>
    <t>Edinburgh, City of 2020_2021</t>
  </si>
  <si>
    <t>Edinburgh, City of 2021_2022</t>
  </si>
  <si>
    <t>Edinburgh, City of All time</t>
  </si>
  <si>
    <t>Falkirk 2019_2020</t>
  </si>
  <si>
    <t>Falkirk 2020_2021</t>
  </si>
  <si>
    <t>Falkirk 2021_2022</t>
  </si>
  <si>
    <t>Falkirk All time</t>
  </si>
  <si>
    <t>Fife 2019_2020</t>
  </si>
  <si>
    <t>Fife 2020_2021</t>
  </si>
  <si>
    <t>Fife 2021_2022</t>
  </si>
  <si>
    <t>Fife All time</t>
  </si>
  <si>
    <t>Glasgow City 2019_2020</t>
  </si>
  <si>
    <t>Glasgow City 2020_2021</t>
  </si>
  <si>
    <t>Glasgow City 2021_2022</t>
  </si>
  <si>
    <t>Glasgow City All time</t>
  </si>
  <si>
    <t>Highland 2019_2020</t>
  </si>
  <si>
    <t>Highland 2020_2021</t>
  </si>
  <si>
    <t>Highland 2021_2022</t>
  </si>
  <si>
    <t>Highland All time</t>
  </si>
  <si>
    <t>Inverclyde 2019_2020</t>
  </si>
  <si>
    <t>Inverclyde 2020_2021</t>
  </si>
  <si>
    <t>Inverclyde 2021_2022</t>
  </si>
  <si>
    <t>Inverclyde All time</t>
  </si>
  <si>
    <t>Midlothian 2019_2020</t>
  </si>
  <si>
    <t>Midlothian 2020_2021</t>
  </si>
  <si>
    <t>Midlothian 2021_2022</t>
  </si>
  <si>
    <t>Midlothian All time</t>
  </si>
  <si>
    <t>Moray 2019_2020</t>
  </si>
  <si>
    <t>Moray 2020_2021</t>
  </si>
  <si>
    <t>Moray 2021_2022</t>
  </si>
  <si>
    <t>Moray All time</t>
  </si>
  <si>
    <t>Na h-Eileanan Siar 2019_2020</t>
  </si>
  <si>
    <t>Na h-Eileanan Siar 2020_2021</t>
  </si>
  <si>
    <t>Na h-Eileanan Siar 2021_2022</t>
  </si>
  <si>
    <t>Na h-Eileanan Siar All time</t>
  </si>
  <si>
    <t>No address 2019_2020</t>
  </si>
  <si>
    <t>No address 2020_2021</t>
  </si>
  <si>
    <t>No address 2021_2022</t>
  </si>
  <si>
    <t>No address All time</t>
  </si>
  <si>
    <t>Non-Scottish postcode 2019_2020</t>
  </si>
  <si>
    <t>Non-Scottish postcode 2020_2021</t>
  </si>
  <si>
    <t>Non-Scottish postcode 2021_2022</t>
  </si>
  <si>
    <t>Non-Scottish postcode All time</t>
  </si>
  <si>
    <t>North Ayrshire 2019_2020</t>
  </si>
  <si>
    <t>North Ayrshire 2020_2021</t>
  </si>
  <si>
    <t>North Ayrshire 2021_2022</t>
  </si>
  <si>
    <t>North Ayrshire All time</t>
  </si>
  <si>
    <t>North Lanarkshire 2019_2020</t>
  </si>
  <si>
    <t>North Lanarkshire 2020_2021</t>
  </si>
  <si>
    <t>North Lanarkshire 2021_2022</t>
  </si>
  <si>
    <t>North Lanarkshire All time</t>
  </si>
  <si>
    <t>Orkney Islands 2019_2020</t>
  </si>
  <si>
    <t>Orkney Islands 2020_2021</t>
  </si>
  <si>
    <t>Orkney Islands 2021_2022</t>
  </si>
  <si>
    <t>Orkney Islands All time</t>
  </si>
  <si>
    <t>Perth and Kinross 2019_2020</t>
  </si>
  <si>
    <t>Perth and Kinross 2020_2021</t>
  </si>
  <si>
    <t>Perth and Kinross 2021_2022</t>
  </si>
  <si>
    <t>Perth and Kinross All time</t>
  </si>
  <si>
    <t>Renfrewshire 2019_2020</t>
  </si>
  <si>
    <t>Renfrewshire 2020_2021</t>
  </si>
  <si>
    <t>Renfrewshire 2021_2022</t>
  </si>
  <si>
    <t>Renfrewshire All time</t>
  </si>
  <si>
    <t>Scottish Borders 2019_2020</t>
  </si>
  <si>
    <t>Scottish Borders 2020_2021</t>
  </si>
  <si>
    <t>Scottish Borders 2021_2022</t>
  </si>
  <si>
    <t>Scottish Borders All time</t>
  </si>
  <si>
    <t>Shetland Islands 2019_2020</t>
  </si>
  <si>
    <t>Shetland Islands 2020_2021</t>
  </si>
  <si>
    <t>Shetland Islands 2021_2022</t>
  </si>
  <si>
    <t>Shetland Islands All time</t>
  </si>
  <si>
    <t>South Ayrshire 2019_2020</t>
  </si>
  <si>
    <t>South Ayrshire 2020_2021</t>
  </si>
  <si>
    <t>South Ayrshire 2021_2022</t>
  </si>
  <si>
    <t>South Ayrshire All time</t>
  </si>
  <si>
    <t>South Lanarkshire 2019_2020</t>
  </si>
  <si>
    <t>South Lanarkshire 2020_2021</t>
  </si>
  <si>
    <t>South Lanarkshire 2021_2022</t>
  </si>
  <si>
    <t>South Lanarkshire All time</t>
  </si>
  <si>
    <t>Stirling 2019_2020</t>
  </si>
  <si>
    <t>Stirling 2020_2021</t>
  </si>
  <si>
    <t>Stirling 2021_2022</t>
  </si>
  <si>
    <t>Stirling All time</t>
  </si>
  <si>
    <t>Total 2019_2020</t>
  </si>
  <si>
    <t>Total 2020_2021</t>
  </si>
  <si>
    <t>Total 2021_2022</t>
  </si>
  <si>
    <t>Total All time</t>
  </si>
  <si>
    <t>West Dunbartonshire 2019_2020</t>
  </si>
  <si>
    <t>West Dunbartonshire 2020_2021</t>
  </si>
  <si>
    <t>West Dunbartonshire 2021_2022</t>
  </si>
  <si>
    <t>West Dunbartonshire All time</t>
  </si>
  <si>
    <t>West Lothian 2019_2020</t>
  </si>
  <si>
    <t>West Lothian 2020_2021</t>
  </si>
  <si>
    <t>West Lothian 2021_2022</t>
  </si>
  <si>
    <t>West Lothian All time</t>
  </si>
  <si>
    <t>Local Authority</t>
  </si>
  <si>
    <t>Total Applications Received</t>
  </si>
  <si>
    <t>Financial Years</t>
  </si>
  <si>
    <t>2019_2020</t>
  </si>
  <si>
    <t>2020_2021</t>
  </si>
  <si>
    <t>2021_2022</t>
  </si>
  <si>
    <t>Other 2019_2020</t>
  </si>
  <si>
    <t>Other 2020_2021</t>
  </si>
  <si>
    <t>Other 2021_2022</t>
  </si>
  <si>
    <t>Other All time</t>
  </si>
  <si>
    <t>Age group</t>
  </si>
  <si>
    <t>Value of Payments awarded</t>
  </si>
  <si>
    <t>Unknown - Scottish address 2019_2020</t>
  </si>
  <si>
    <t>Unknown - Scottish address All time</t>
  </si>
  <si>
    <t>Unknown - Scottish address 2020_2021</t>
  </si>
  <si>
    <t>Unknown - Scottish address 2021_2022</t>
  </si>
  <si>
    <t>16 years 2019_2020</t>
  </si>
  <si>
    <t>16 years 2020_2021</t>
  </si>
  <si>
    <t>16 years 2021_2022</t>
  </si>
  <si>
    <t>16 years All time</t>
  </si>
  <si>
    <t>17 years 2019_2020</t>
  </si>
  <si>
    <t>17 years 2020_2021</t>
  </si>
  <si>
    <t>17 years 2021_2022</t>
  </si>
  <si>
    <t>17 years All time</t>
  </si>
  <si>
    <t>18 years 2019_2020</t>
  </si>
  <si>
    <t>18 years 2020_2021</t>
  </si>
  <si>
    <t>18 years 2021_2022</t>
  </si>
  <si>
    <t>18 years All time</t>
  </si>
  <si>
    <t>Percentage of total payments</t>
  </si>
  <si>
    <t>Table 3 Full data</t>
  </si>
  <si>
    <t>Table 4 Full data</t>
  </si>
  <si>
    <t>Table 7 Full data</t>
  </si>
  <si>
    <t>Applications and decisions for Young Carer Grant by age group - full data</t>
  </si>
  <si>
    <t>Applications and authorisations for Young Carer Grant by Local Authority - full data</t>
  </si>
  <si>
    <t>Young Carer Grant payments by Local Authority - full data</t>
  </si>
  <si>
    <t>To view the full data behind this table please see the worksheet titled Table 3 Full data.</t>
  </si>
  <si>
    <t>To view the full data behind this table please see the worksheet titled Table 4 Full data.</t>
  </si>
  <si>
    <t>This worksheet contains one table which summarises applications by number of cared for people applicants have included in their applications.</t>
  </si>
  <si>
    <t>To view the full data behind this table please see the worksheet titled Table 7 Full data.</t>
  </si>
  <si>
    <t>Notes are located below this table and begin in cell A6.</t>
  </si>
  <si>
    <t>Table of Contents</t>
  </si>
  <si>
    <t>Table or Chart Number</t>
  </si>
  <si>
    <t xml:space="preserve">Table or Chart Description </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</si>
  <si>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</si>
  <si>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</si>
  <si>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August 2021</t>
  </si>
  <si>
    <t>September 2021</t>
  </si>
  <si>
    <t>October 2021</t>
  </si>
  <si>
    <t>Notes are located below this table and begin in cell A14.</t>
  </si>
  <si>
    <t>Notes are located below this table and begin in cell A45.</t>
  </si>
  <si>
    <t>Number of Payments</t>
  </si>
  <si>
    <t>This worksheet contains one chart. Alternative text for this chart is located in cell A3.</t>
  </si>
  <si>
    <t>Re-determinations for Young Carer Grant management information</t>
  </si>
  <si>
    <t>[note 1] Young Carer Grant was launched on the 21 October 2019 so figures for October 2019 are from 21 to 31 October only.</t>
  </si>
  <si>
    <t xml:space="preserve">[note 1] Processing time is calculated in working days, and public holidays are excluded, even if applications were processed by staff working overtime on these days. Processing time is only calculated for applications that were decided by 31 October 2021, and does not include any applications that are flagged as having had a re-determination request. The number of applications processed in this table is therefore lower than the number of decisions shown in other tables. </t>
  </si>
  <si>
    <t>[note 3] Young Carer Grant was launched on the 21 October 2019 so figures for October 2019 are from 21 to 31 October only.</t>
  </si>
  <si>
    <t>[note 4] Applications were taken from 21 October 2019, leaving  9 working days in the month of October 2019 in which decisions could be made.</t>
  </si>
  <si>
    <t>[note 3] Some applications do not have a postcode and therefore cannot be matched to local authority or country. These are categorised as No Address in the table.</t>
  </si>
  <si>
    <t>[note 2] Due to Young Carer Grant launching on the 21 October 2019, a very small number of payments were made in October 2019. Payment values for October 2019 and November 2019 have been aggregated.</t>
  </si>
  <si>
    <t>[note 3] Financial Year 2019 - 2020 includes the months from October 2019 to March 2020.</t>
  </si>
  <si>
    <t>[note 4] Financial Year 2020 - 2021 includes the months from April 2020 to March 2021.</t>
  </si>
  <si>
    <t>[note 4] Young Carer Grant is a payment that can be applied for annually so clients can receive payment for each year that they meet the eligilibilty criteria. More information on this can be found in the pdf document for the publication.</t>
  </si>
  <si>
    <t>This worksheet contains one table which summarises applications and decisions by age group. It features a drop down menu to present the statistics by financial year. To select the financial year, navigate to cell B7 and either click the down arrow on screen or use the keyboard shortcut alt plus the down arrow.</t>
  </si>
  <si>
    <t>This worksheet contains one table which summarises applications and authorisations by Local Authority. It features a drop down menu to present the statistics by financial year. To select the financial year, navigate to cell B7 and either click the down arrow on screen or use the keyboard shortcut alt plus the down arrow.</t>
  </si>
  <si>
    <t>This worksheet contains one table which summarises the number and value of payments by Local Authority. It features a drop down menu to present the statistics by financial year. To select the financial year, navigate to cell B7 and either click the down arrow on screen or use the keyboard shortcut alt plus the down arrow.</t>
  </si>
  <si>
    <t xml:space="preserve">[note 4]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 The temporary extension to the deadline for Social Security Scotland to process re-determinations expired for new re-determination requests on 30 September 2021. </t>
  </si>
  <si>
    <t>November 2021</t>
  </si>
  <si>
    <t>December 2021</t>
  </si>
  <si>
    <t>January 2022</t>
  </si>
  <si>
    <t>Notes are located below this table and begin in cell A39.</t>
  </si>
  <si>
    <t>February 2022</t>
  </si>
  <si>
    <t>March 2022</t>
  </si>
  <si>
    <t>April 2022</t>
  </si>
  <si>
    <t>Financial Year 2022 - 2023</t>
  </si>
  <si>
    <t xml:space="preserve">[note 6] Applications are processed once a decision has been made to authorise or deny, or once an application is withdrawn by the applicant. Data is presented by the month of decision rather than month the application was received. </t>
  </si>
  <si>
    <t>[note 4] Financial Year 2021 - 2022 includes the months of April 2021 to March 2022.</t>
  </si>
  <si>
    <t>2022_2023</t>
  </si>
  <si>
    <t>16 years 2022_2023</t>
  </si>
  <si>
    <t>17 years 2022_2023</t>
  </si>
  <si>
    <t>18 years 2022_2023</t>
  </si>
  <si>
    <t>Other 2022_2023</t>
  </si>
  <si>
    <t>Total 2022_2023</t>
  </si>
  <si>
    <t>[note 5] Financial Year 2021 - 2022 includes the months of April 2021 to March 2022.</t>
  </si>
  <si>
    <t xml:space="preserve">Total applications processed excluding re-determinations
</t>
  </si>
  <si>
    <t xml:space="preserve"> not applicable </t>
  </si>
  <si>
    <t>Aberdeen City 2022_2023</t>
  </si>
  <si>
    <t>Aberdeenshire 2022_2023</t>
  </si>
  <si>
    <t>Angus 2022_2023</t>
  </si>
  <si>
    <t>Argyll and Bute 2022_2023</t>
  </si>
  <si>
    <t>Clackmannanshire 2022_2023</t>
  </si>
  <si>
    <t>Dumfries and Galloway 2022_2023</t>
  </si>
  <si>
    <t>Dundee City 2022_2023</t>
  </si>
  <si>
    <t>East Ayrshire 2022_2023</t>
  </si>
  <si>
    <t>East Dunbartonshire 2022_2023</t>
  </si>
  <si>
    <t>East Lothian 2022_2023</t>
  </si>
  <si>
    <t>East Renfrewshire 2022_2023</t>
  </si>
  <si>
    <t>Edinburgh, City of 2022_2023</t>
  </si>
  <si>
    <t>Falkirk 2022_2023</t>
  </si>
  <si>
    <t>Fife 2022_2023</t>
  </si>
  <si>
    <t>Glasgow City 2022_2023</t>
  </si>
  <si>
    <t>Highland 2022_2023</t>
  </si>
  <si>
    <t>Inverclyde 2022_2023</t>
  </si>
  <si>
    <t>Midlothian 2022_2023</t>
  </si>
  <si>
    <t>Moray 2022_2023</t>
  </si>
  <si>
    <t>Na h-Eileanan Siar 2022_2023</t>
  </si>
  <si>
    <t>No address 2022_2023</t>
  </si>
  <si>
    <t>Non-Scottish postcode 2022_2023</t>
  </si>
  <si>
    <t>North Ayrshire 2022_2023</t>
  </si>
  <si>
    <t>North Lanarkshire 2022_2023</t>
  </si>
  <si>
    <t>Orkney Islands 2022_2023</t>
  </si>
  <si>
    <t>Perth and Kinross 2022_2023</t>
  </si>
  <si>
    <t>Renfrewshire 2022_2023</t>
  </si>
  <si>
    <t>Scottish Borders 2022_2023</t>
  </si>
  <si>
    <t>Shetland Islands 2022_2023</t>
  </si>
  <si>
    <t>South Ayrshire 2022_2023</t>
  </si>
  <si>
    <t>South Lanarkshire 2022_2023</t>
  </si>
  <si>
    <t>Stirling 2022_2023</t>
  </si>
  <si>
    <t>West Dunbartonshire 2022_2023</t>
  </si>
  <si>
    <t>West Lothian 2022_2023</t>
  </si>
  <si>
    <t>Unknown - Scottish address 2022_2023</t>
  </si>
  <si>
    <t>Notes are located below this table and begin in cell A43.</t>
  </si>
  <si>
    <t>Notes are located below this table and begin in cell A40.</t>
  </si>
  <si>
    <t>Percentage of total payments made</t>
  </si>
  <si>
    <t>[note 7] The flat rate paid to clients has increased over time from £300 to £305.10 for applications received on or after 1 April 2020, £308.15 on applications received on or after 1 April 2021, and £326.65 on applications received on or after 1 April 2022.</t>
  </si>
  <si>
    <t>Notes are located below this table and begin in cell A41.</t>
  </si>
  <si>
    <t>This worksheet contains one table which summarises payments by month of payment issue. Financial year totals are located at the bottom of the table.</t>
  </si>
  <si>
    <t xml:space="preserve">[note 7] Includes payments that are a result of re-determinations and appeals. </t>
  </si>
  <si>
    <t xml:space="preserve">[note 8] Excludes a very small number of payments which are made manually to clients (see the Data Quality section of the publication for more information) </t>
  </si>
  <si>
    <t>[note 6] Financial Year 2022 - 2023 includes the month of April 2022.</t>
  </si>
  <si>
    <t>[note 5] Financial Year 2021 - 2022 includes the month of April 2021 to March 2022.</t>
  </si>
  <si>
    <t>[note 9] The flat rate paid to clients has increased over time from £300 to £305.10 for applications received on or after 1 April 2020, £308.15 on applications received on or after 1 April 2021, and £326.65 on applications received on or after 1 April 2022.</t>
  </si>
  <si>
    <t>Young Carer Grant from 21 October 2019 to 30 April 2022</t>
  </si>
  <si>
    <t>[note 5] Financial Year 2022 - 2023 includes the month of April 2022.</t>
  </si>
  <si>
    <t xml:space="preserve">Alternative Text: This chart summarises the number of applications received since the benefit launched on 21 October 2019. Vertical bars are used to show the number of applications for each month. The figures used in this chart are located in Table 1 of this document. </t>
  </si>
  <si>
    <t>Month
[note 1][note 2]
[note 3][note 4][note 5]</t>
  </si>
  <si>
    <r>
      <t xml:space="preserve">Total applications processed  
</t>
    </r>
    <r>
      <rPr>
        <sz val="12"/>
        <color theme="1"/>
        <rFont val="Calibri"/>
        <family val="2"/>
        <scheme val="minor"/>
      </rPr>
      <t>[note 6]</t>
    </r>
  </si>
  <si>
    <r>
      <t xml:space="preserve">Applications Received by month 
</t>
    </r>
    <r>
      <rPr>
        <sz val="12"/>
        <rFont val="Calibri"/>
        <family val="2"/>
        <scheme val="minor"/>
      </rPr>
      <t>[note 1]</t>
    </r>
  </si>
  <si>
    <r>
      <t xml:space="preserve">Phone Applications 
</t>
    </r>
    <r>
      <rPr>
        <sz val="12"/>
        <rFont val="Calibri"/>
        <family val="2"/>
        <scheme val="minor"/>
      </rPr>
      <t>[note 2]</t>
    </r>
  </si>
  <si>
    <r>
      <t xml:space="preserve">Age of applicant 
</t>
    </r>
    <r>
      <rPr>
        <sz val="12"/>
        <color theme="1"/>
        <rFont val="Calibri"/>
        <family val="2"/>
        <scheme val="minor"/>
      </rPr>
      <t>[note 1] [note 3] [note 4] [note 5] [note 6]</t>
    </r>
  </si>
  <si>
    <r>
      <t xml:space="preserve">Total applications processed 
</t>
    </r>
    <r>
      <rPr>
        <sz val="12"/>
        <color theme="1"/>
        <rFont val="Calibri"/>
        <family val="2"/>
        <scheme val="minor"/>
      </rPr>
      <t>[note 2]</t>
    </r>
  </si>
  <si>
    <r>
      <t xml:space="preserve">Local Authority 
</t>
    </r>
    <r>
      <rPr>
        <sz val="12"/>
        <rFont val="Calibri"/>
        <family val="2"/>
        <scheme val="minor"/>
      </rPr>
      <t>[note 1][note 2][note 3]</t>
    </r>
  </si>
  <si>
    <r>
      <t xml:space="preserve">Total applications processed 
</t>
    </r>
    <r>
      <rPr>
        <sz val="12"/>
        <rFont val="Calibri"/>
        <family val="2"/>
        <scheme val="minor"/>
      </rPr>
      <t xml:space="preserve"> [note 4]</t>
    </r>
  </si>
  <si>
    <r>
      <t xml:space="preserve">Number of cared for people 
</t>
    </r>
    <r>
      <rPr>
        <sz val="12"/>
        <color theme="1"/>
        <rFont val="Calibri"/>
        <family val="2"/>
        <scheme val="minor"/>
      </rPr>
      <t>[note 1]</t>
    </r>
  </si>
  <si>
    <r>
      <t xml:space="preserve">Total applications processed  
</t>
    </r>
    <r>
      <rPr>
        <sz val="12"/>
        <rFont val="Calibri"/>
        <family val="2"/>
        <scheme val="minor"/>
      </rPr>
      <t>[note 2]</t>
    </r>
  </si>
  <si>
    <r>
      <t xml:space="preserve">Processing Time by Month 
</t>
    </r>
    <r>
      <rPr>
        <sz val="12"/>
        <rFont val="Calibri"/>
        <family val="2"/>
        <scheme val="minor"/>
      </rPr>
      <t>[note 1][note 2][note 3]</t>
    </r>
  </si>
  <si>
    <r>
      <t xml:space="preserve">Applications processed within 10 days 
</t>
    </r>
    <r>
      <rPr>
        <sz val="12"/>
        <rFont val="Calibri"/>
        <family val="2"/>
        <scheme val="minor"/>
      </rPr>
      <t>[note 4]</t>
    </r>
  </si>
  <si>
    <r>
      <t xml:space="preserve">Applications processed within 15 days 
</t>
    </r>
    <r>
      <rPr>
        <sz val="12"/>
        <rFont val="Calibri"/>
        <family val="2"/>
        <scheme val="minor"/>
      </rPr>
      <t>[note 4]</t>
    </r>
  </si>
  <si>
    <r>
      <t xml:space="preserve">Applications processed in 16 days or more 
</t>
    </r>
    <r>
      <rPr>
        <sz val="12"/>
        <rFont val="Calibri"/>
        <family val="2"/>
        <scheme val="minor"/>
      </rPr>
      <t>[note 4]</t>
    </r>
  </si>
  <si>
    <r>
      <t xml:space="preserve">Percentage of applications processed within 10 days 
</t>
    </r>
    <r>
      <rPr>
        <sz val="12"/>
        <rFont val="Calibri"/>
        <family val="2"/>
        <scheme val="minor"/>
      </rPr>
      <t>[note 4]</t>
    </r>
  </si>
  <si>
    <r>
      <t xml:space="preserve">Median Average Processing Time 
</t>
    </r>
    <r>
      <rPr>
        <sz val="12"/>
        <rFont val="Calibri"/>
        <family val="2"/>
        <scheme val="minor"/>
      </rPr>
      <t>[note 5]</t>
    </r>
  </si>
  <si>
    <r>
      <t xml:space="preserve">Local Authority 
</t>
    </r>
    <r>
      <rPr>
        <sz val="12"/>
        <color theme="1"/>
        <rFont val="Calibri"/>
        <family val="2"/>
        <scheme val="minor"/>
      </rPr>
      <t>[note 1][note 2][note 3]</t>
    </r>
  </si>
  <si>
    <r>
      <t>Value of payments</t>
    </r>
    <r>
      <rPr>
        <b/>
        <vertAlign val="superscript"/>
        <sz val="12"/>
        <color theme="1"/>
        <rFont val="Calibri"/>
        <family val="2"/>
        <scheme val="minor"/>
      </rPr>
      <t xml:space="preserve"> 
</t>
    </r>
    <r>
      <rPr>
        <sz val="12"/>
        <color theme="1"/>
        <rFont val="Calibri"/>
        <family val="2"/>
        <scheme val="minor"/>
      </rPr>
      <t>[note 4][note 5]
[note 6][note 7]</t>
    </r>
  </si>
  <si>
    <r>
      <t xml:space="preserve">Month of payment issue
</t>
    </r>
    <r>
      <rPr>
        <sz val="12"/>
        <rFont val="Calibri"/>
        <family val="2"/>
        <scheme val="minor"/>
      </rPr>
      <t>[note 1][note 2][note 3]
[note 4][note 5][note 6]</t>
    </r>
  </si>
  <si>
    <r>
      <t xml:space="preserve">Number of Payments </t>
    </r>
    <r>
      <rPr>
        <sz val="12"/>
        <color theme="1"/>
        <rFont val="Calibri"/>
        <family val="2"/>
        <scheme val="minor"/>
      </rPr>
      <t>[note 7][note 8]</t>
    </r>
  </si>
  <si>
    <r>
      <t>Value of payments</t>
    </r>
    <r>
      <rPr>
        <b/>
        <vertAlign val="superscript"/>
        <sz val="12"/>
        <color theme="1"/>
        <rFont val="Calibri"/>
        <family val="2"/>
        <scheme val="minor"/>
      </rPr>
      <t xml:space="preserve"> 
</t>
    </r>
    <r>
      <rPr>
        <sz val="12"/>
        <color theme="1"/>
        <rFont val="Calibri"/>
        <family val="2"/>
        <scheme val="minor"/>
      </rPr>
      <t>[note 7]
[note 8][note 9]</t>
    </r>
  </si>
  <si>
    <r>
      <t xml:space="preserve">Total number of payments issued 
</t>
    </r>
    <r>
      <rPr>
        <sz val="12"/>
        <color theme="1"/>
        <rFont val="Calibri"/>
        <family val="2"/>
        <scheme val="minor"/>
      </rPr>
      <t>[note 1][note 2][note 3]</t>
    </r>
  </si>
  <si>
    <r>
      <t xml:space="preserve">Number of clients who have received at least one payment 
</t>
    </r>
    <r>
      <rPr>
        <sz val="12"/>
        <color theme="1"/>
        <rFont val="Calibri"/>
        <family val="2"/>
        <scheme val="minor"/>
      </rPr>
      <t>[note 4]</t>
    </r>
  </si>
  <si>
    <r>
      <t xml:space="preserve">Number of clients who have received 2 payments 
</t>
    </r>
    <r>
      <rPr>
        <sz val="12"/>
        <color theme="1"/>
        <rFont val="Calibri"/>
        <family val="2"/>
        <scheme val="minor"/>
      </rPr>
      <t>[note 4]</t>
    </r>
  </si>
  <si>
    <r>
      <t xml:space="preserve">Number of clients who have received 3 payments 
</t>
    </r>
    <r>
      <rPr>
        <sz val="12"/>
        <color theme="1"/>
        <rFont val="Calibri"/>
        <family val="2"/>
        <scheme val="minor"/>
      </rPr>
      <t>[note 4]</t>
    </r>
  </si>
  <si>
    <r>
      <t xml:space="preserve">Month </t>
    </r>
    <r>
      <rPr>
        <sz val="12"/>
        <rFont val="Calibri"/>
        <family val="2"/>
        <scheme val="minor"/>
      </rPr>
      <t>[note 1]</t>
    </r>
  </si>
  <si>
    <r>
      <t xml:space="preserve">Number of re-determinations received 
</t>
    </r>
    <r>
      <rPr>
        <sz val="12"/>
        <rFont val="Calibri"/>
        <family val="2"/>
        <scheme val="minor"/>
      </rPr>
      <t>[note 2]</t>
    </r>
  </si>
  <si>
    <r>
      <t xml:space="preserve">Re-determinations completed 
</t>
    </r>
    <r>
      <rPr>
        <sz val="12"/>
        <rFont val="Calibri"/>
        <family val="2"/>
        <scheme val="minor"/>
      </rPr>
      <t>[note 3]</t>
    </r>
  </si>
  <si>
    <r>
      <t xml:space="preserve">Completed re-determinations which are disallowed 
</t>
    </r>
    <r>
      <rPr>
        <sz val="12"/>
        <rFont val="Calibri"/>
        <family val="2"/>
        <scheme val="minor"/>
      </rPr>
      <t>[note 3]</t>
    </r>
  </si>
  <si>
    <r>
      <t xml:space="preserve">Completed re-determinations which are allowed or partially allowed 
</t>
    </r>
    <r>
      <rPr>
        <sz val="12"/>
        <rFont val="Calibri"/>
        <family val="2"/>
        <scheme val="minor"/>
      </rPr>
      <t>[note 3]</t>
    </r>
  </si>
  <si>
    <r>
      <t xml:space="preserve">Completed re-determinations which are withdrawn 
</t>
    </r>
    <r>
      <rPr>
        <sz val="12"/>
        <rFont val="Calibri"/>
        <family val="2"/>
        <scheme val="minor"/>
      </rPr>
      <t>[note 3]</t>
    </r>
  </si>
  <si>
    <r>
      <t xml:space="preserve">Median response time in working days 
</t>
    </r>
    <r>
      <rPr>
        <sz val="12"/>
        <rFont val="Calibri"/>
        <family val="2"/>
        <scheme val="minor"/>
      </rPr>
      <t>[note 4][note 5]</t>
    </r>
  </si>
  <si>
    <r>
      <t xml:space="preserve">Re-determinations closed within 16 working days 
</t>
    </r>
    <r>
      <rPr>
        <sz val="12"/>
        <color theme="1"/>
        <rFont val="Calibri"/>
        <family val="2"/>
        <scheme val="minor"/>
      </rPr>
      <t>[note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</si>
</sst>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43" formatCode="_-* #,##0.00_-;\-* #,##0.00_-;_-* &quot;-&quot;??_-;_-@_-"/>
    <numFmt numFmtId="164" formatCode="_-* #,##0_-;\-* #,##0_-;_-* &quot;-&quot;??_-;_-@_-"/>
    <numFmt numFmtId="165" formatCode="&quot;£&quot;#,##0"/>
    <numFmt numFmtId="166" formatCode="0.0%"/>
    <numFmt numFmtId="167" formatCode="#,##0_ ;\-#,##0\ "/>
  </numFmts>
  <fonts count="21"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b/>
      <sz val="15"/>
      <color theme="3"/>
      <name val="Calibri"/>
      <family val="2"/>
      <scheme val="minor"/>
    </font>
    <font>
      <sz val="12"/>
      <name val="Calibri"/>
      <family val="2"/>
      <scheme val="minor"/>
    </font>
    <font>
      <b/>
      <sz val="12"/>
      <name val="Calibri"/>
      <family val="2"/>
      <scheme val="minor"/>
    </font>
    <font>
      <b/>
      <sz val="12"/>
      <color theme="1"/>
      <name val="Calibri"/>
      <family val="2"/>
      <scheme val="minor"/>
    </font>
    <font>
      <b/>
      <vertAlign val="superscript"/>
      <sz val="12"/>
      <color theme="1"/>
      <name val="Calibri"/>
      <family val="2"/>
      <scheme val="minor"/>
    </font>
    <font>
      <b/>
      <sz val="16"/>
      <color theme="1"/>
      <name val="Calibri"/>
      <family val="2"/>
      <scheme val="minor"/>
    </font>
    <font>
      <sz val="12"/>
      <color theme="1"/>
      <name val="Calibri"/>
      <family val="2"/>
      <scheme val="minor"/>
    </font>
    <font>
      <b/>
      <sz val="16"/>
      <name val="Calibri"/>
      <family val="2"/>
      <scheme val="minor"/>
    </font>
    <font>
      <sz val="12"/>
      <color rgb="FFFF0000"/>
      <name val="Calibri"/>
      <family val="2"/>
      <scheme val="minor"/>
    </font>
    <font>
      <b/>
      <sz val="11"/>
      <color rgb="FFFF0000"/>
      <name val="Arial"/>
      <family val="2"/>
    </font>
    <font>
      <b/>
      <sz val="14"/>
      <color theme="1"/>
      <name val="Calibri"/>
      <family val="2"/>
      <scheme val="minor"/>
    </font>
    <font>
      <u/>
      <sz val="12"/>
      <color theme="10"/>
      <name val="Calibri"/>
      <family val="2"/>
      <scheme val="minor"/>
    </font>
    <font>
      <sz val="12"/>
      <color theme="1"/>
      <name val="Times New Roman"/>
      <family val="1"/>
    </font>
    <font>
      <sz val="12"/>
      <color theme="1"/>
      <name val="Calibri"/>
      <family val="2"/>
      <scheme val="minor"/>
    </font>
    <font>
      <b/>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14999847407452621"/>
        <bgColor theme="0" tint="-0.14999847407452621"/>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000000"/>
      </left>
      <right/>
      <top/>
      <bottom/>
      <diagonal/>
    </border>
    <border>
      <left style="thin">
        <color indexed="64"/>
      </left>
      <right style="thin">
        <color rgb="FF000000"/>
      </right>
      <top/>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top/>
      <bottom style="medium">
        <color rgb="FFC1C1C1"/>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
      <left/>
      <right style="thin">
        <color indexed="64"/>
      </right>
      <top style="thin">
        <color theme="1"/>
      </top>
      <bottom style="thin">
        <color theme="1"/>
      </bottom>
      <diagonal/>
    </border>
    <border>
      <left style="thin">
        <color indexed="64"/>
      </left>
      <right style="thick">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rgb="FFC1C1C1"/>
      </left>
      <right/>
      <top/>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6" fillId="0" borderId="14" applyNumberFormat="0" applyFill="0" applyAlignment="0" applyProtection="0"/>
  </cellStyleXfs>
  <cellXfs count="275">
    <xf numFmtId="0" fontId="0" fillId="0" borderId="0" xfId="0"/>
    <xf numFmtId="0" fontId="4" fillId="0" borderId="0" xfId="3"/>
    <xf numFmtId="0" fontId="0" fillId="0" borderId="0" xfId="0" applyFont="1"/>
    <xf numFmtId="0" fontId="0" fillId="0" borderId="0" xfId="0" applyAlignment="1">
      <alignment wrapText="1"/>
    </xf>
    <xf numFmtId="0" fontId="0" fillId="0" borderId="0" xfId="0" applyAlignment="1">
      <alignment vertical="center"/>
    </xf>
    <xf numFmtId="0" fontId="0" fillId="0" borderId="0" xfId="0" applyAlignment="1"/>
    <xf numFmtId="0" fontId="0" fillId="0" borderId="0" xfId="0" applyAlignment="1">
      <alignment vertical="center" wrapText="1"/>
    </xf>
    <xf numFmtId="1" fontId="0" fillId="0" borderId="0" xfId="0" applyNumberFormat="1"/>
    <xf numFmtId="1" fontId="1" fillId="0" borderId="0" xfId="0" applyNumberFormat="1" applyFont="1" applyBorder="1" applyAlignment="1">
      <alignment vertical="center"/>
    </xf>
    <xf numFmtId="1" fontId="1" fillId="0" borderId="0" xfId="1" applyNumberFormat="1" applyFont="1" applyBorder="1" applyAlignment="1">
      <alignment horizontal="right"/>
    </xf>
    <xf numFmtId="1" fontId="1" fillId="0" borderId="0" xfId="2" applyNumberFormat="1" applyFont="1" applyBorder="1"/>
    <xf numFmtId="1" fontId="0" fillId="0" borderId="0" xfId="1" applyNumberFormat="1" applyFont="1" applyBorder="1" applyAlignment="1">
      <alignment horizontal="right"/>
    </xf>
    <xf numFmtId="1" fontId="2" fillId="0" borderId="0" xfId="2" applyNumberFormat="1" applyFont="1" applyBorder="1"/>
    <xf numFmtId="0" fontId="3" fillId="0" borderId="0" xfId="0" applyFont="1"/>
    <xf numFmtId="0" fontId="0" fillId="0" borderId="0" xfId="0" applyAlignment="1">
      <alignment horizontal="left"/>
    </xf>
    <xf numFmtId="49" fontId="7" fillId="0" borderId="0" xfId="0" applyNumberFormat="1" applyFont="1" applyFill="1" applyBorder="1" applyAlignment="1">
      <alignment horizontal="left"/>
    </xf>
    <xf numFmtId="0" fontId="8" fillId="0" borderId="15" xfId="0" applyFont="1" applyBorder="1" applyAlignment="1">
      <alignment horizontal="center" vertical="center" wrapText="1"/>
    </xf>
    <xf numFmtId="49" fontId="7" fillId="0" borderId="0" xfId="0" applyNumberFormat="1" applyFont="1" applyFill="1" applyBorder="1"/>
    <xf numFmtId="0" fontId="8" fillId="0" borderId="0" xfId="0" applyFont="1" applyBorder="1" applyAlignment="1">
      <alignment horizontal="center" vertical="center" wrapText="1"/>
    </xf>
    <xf numFmtId="9" fontId="8" fillId="0" borderId="3" xfId="0" applyNumberFormat="1" applyFont="1" applyFill="1" applyBorder="1" applyProtection="1">
      <protection locked="0"/>
    </xf>
    <xf numFmtId="0" fontId="9" fillId="0" borderId="0" xfId="0" applyFont="1" applyFill="1" applyBorder="1" applyAlignment="1"/>
    <xf numFmtId="0" fontId="8" fillId="0" borderId="5" xfId="0" applyFont="1" applyBorder="1" applyAlignment="1">
      <alignment horizontal="center" vertical="center" wrapText="1"/>
    </xf>
    <xf numFmtId="0" fontId="9" fillId="0" borderId="16" xfId="0" applyFont="1" applyFill="1" applyBorder="1" applyAlignment="1"/>
    <xf numFmtId="9" fontId="7" fillId="0" borderId="15" xfId="0" applyNumberFormat="1" applyFont="1" applyFill="1" applyBorder="1" applyProtection="1">
      <protection locked="0"/>
    </xf>
    <xf numFmtId="0" fontId="8" fillId="0" borderId="1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11" fillId="0" borderId="0" xfId="0" applyFont="1"/>
    <xf numFmtId="0" fontId="7" fillId="0" borderId="0" xfId="4" applyFont="1" applyFill="1" applyBorder="1" applyAlignment="1"/>
    <xf numFmtId="0" fontId="7" fillId="0" borderId="0" xfId="4" applyFont="1" applyFill="1" applyBorder="1"/>
    <xf numFmtId="0" fontId="0" fillId="0" borderId="0" xfId="0" applyFont="1" applyAlignment="1">
      <alignment wrapText="1"/>
    </xf>
    <xf numFmtId="0" fontId="0" fillId="0" borderId="0" xfId="0" applyAlignment="1">
      <alignment horizontal="left" vertical="center" wrapText="1"/>
    </xf>
    <xf numFmtId="0" fontId="5" fillId="0" borderId="0" xfId="0" applyFont="1"/>
    <xf numFmtId="0" fontId="12" fillId="0" borderId="0" xfId="0" applyFont="1"/>
    <xf numFmtId="0" fontId="9" fillId="0" borderId="13" xfId="0" applyFont="1" applyFill="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center"/>
    </xf>
    <xf numFmtId="0" fontId="8" fillId="0" borderId="19" xfId="0" applyFont="1" applyBorder="1" applyAlignment="1">
      <alignment horizontal="center" vertical="center" wrapText="1"/>
    </xf>
    <xf numFmtId="9" fontId="7" fillId="3" borderId="6" xfId="2" applyNumberFormat="1" applyFont="1" applyFill="1" applyBorder="1" applyAlignment="1">
      <alignment horizontal="right"/>
    </xf>
    <xf numFmtId="0" fontId="8" fillId="0" borderId="13" xfId="0" applyFont="1" applyBorder="1" applyAlignment="1">
      <alignment horizontal="center" vertical="center" wrapText="1"/>
    </xf>
    <xf numFmtId="0" fontId="8" fillId="0" borderId="22" xfId="0" applyFont="1" applyBorder="1" applyAlignment="1">
      <alignment horizontal="center" vertical="center" wrapText="1"/>
    </xf>
    <xf numFmtId="0" fontId="12" fillId="0" borderId="0" xfId="0"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horizontal="left" vertical="center"/>
    </xf>
    <xf numFmtId="0" fontId="0" fillId="0" borderId="0" xfId="0" applyFill="1" applyAlignment="1">
      <alignment vertical="center"/>
    </xf>
    <xf numFmtId="9" fontId="0" fillId="0" borderId="0" xfId="0" applyNumberFormat="1" applyAlignment="1"/>
    <xf numFmtId="0" fontId="0" fillId="0" borderId="0" xfId="0" applyFont="1" applyAlignment="1">
      <alignment vertical="center"/>
    </xf>
    <xf numFmtId="0" fontId="13" fillId="0" borderId="0" xfId="4" applyFont="1" applyFill="1" applyBorder="1" applyAlignment="1"/>
    <xf numFmtId="0" fontId="12" fillId="0" borderId="0" xfId="0" applyFont="1" applyAlignment="1"/>
    <xf numFmtId="0" fontId="8" fillId="0" borderId="0" xfId="4" applyFont="1" applyBorder="1"/>
    <xf numFmtId="0" fontId="12" fillId="0" borderId="0" xfId="0" applyFont="1" applyFill="1" applyAlignment="1">
      <alignment vertical="center" wrapText="1"/>
    </xf>
    <xf numFmtId="0" fontId="12" fillId="0" borderId="0" xfId="0" applyFont="1" applyFill="1" applyAlignment="1">
      <alignment horizontal="left" vertical="top"/>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xf numFmtId="0" fontId="8" fillId="0" borderId="20" xfId="0" applyFont="1" applyBorder="1" applyAlignment="1">
      <alignment horizontal="center" vertical="center" wrapText="1"/>
    </xf>
    <xf numFmtId="0" fontId="3" fillId="0" borderId="0" xfId="0" applyFont="1" applyAlignment="1"/>
    <xf numFmtId="9" fontId="7" fillId="0" borderId="6" xfId="2" applyNumberFormat="1" applyFont="1" applyFill="1" applyBorder="1" applyAlignment="1">
      <alignment horizontal="right"/>
    </xf>
    <xf numFmtId="9" fontId="7" fillId="0" borderId="2" xfId="2" applyNumberFormat="1" applyFont="1" applyFill="1" applyBorder="1" applyAlignment="1">
      <alignment horizontal="right"/>
    </xf>
    <xf numFmtId="0" fontId="8" fillId="0" borderId="6" xfId="0" applyFont="1" applyBorder="1" applyAlignment="1">
      <alignment horizontal="center" vertical="center" wrapText="1"/>
    </xf>
    <xf numFmtId="9" fontId="0" fillId="0" borderId="0" xfId="2" applyNumberFormat="1" applyFont="1"/>
    <xf numFmtId="49" fontId="3" fillId="0" borderId="0" xfId="0" applyNumberFormat="1" applyFont="1" applyFill="1" applyBorder="1"/>
    <xf numFmtId="164" fontId="12" fillId="0" borderId="6" xfId="1" applyNumberFormat="1" applyFont="1" applyBorder="1" applyAlignment="1">
      <alignment horizontal="right"/>
    </xf>
    <xf numFmtId="0" fontId="9" fillId="0" borderId="3" xfId="0" applyFont="1" applyBorder="1" applyAlignment="1">
      <alignment vertical="center"/>
    </xf>
    <xf numFmtId="164" fontId="9" fillId="0" borderId="1" xfId="1" applyNumberFormat="1" applyFont="1" applyBorder="1" applyAlignment="1">
      <alignment horizontal="right"/>
    </xf>
    <xf numFmtId="164" fontId="9" fillId="0" borderId="7" xfId="1" applyNumberFormat="1" applyFont="1" applyBorder="1" applyAlignment="1">
      <alignment horizontal="right"/>
    </xf>
    <xf numFmtId="164" fontId="12" fillId="0" borderId="0" xfId="1" applyNumberFormat="1" applyFont="1" applyBorder="1" applyAlignment="1">
      <alignment horizontal="right"/>
    </xf>
    <xf numFmtId="164" fontId="12" fillId="0" borderId="2" xfId="1" applyNumberFormat="1" applyFont="1" applyBorder="1" applyAlignment="1">
      <alignment horizontal="right"/>
    </xf>
    <xf numFmtId="0" fontId="14" fillId="0" borderId="0" xfId="0" applyFont="1"/>
    <xf numFmtId="0" fontId="9" fillId="0" borderId="3" xfId="0" applyFont="1" applyBorder="1"/>
    <xf numFmtId="0" fontId="12" fillId="0" borderId="0" xfId="0" applyFont="1" applyBorder="1"/>
    <xf numFmtId="164" fontId="12" fillId="0" borderId="15" xfId="1" applyNumberFormat="1" applyFont="1" applyBorder="1" applyAlignment="1">
      <alignment horizontal="right"/>
    </xf>
    <xf numFmtId="167" fontId="12" fillId="0" borderId="0" xfId="1" applyNumberFormat="1" applyFont="1" applyBorder="1" applyAlignment="1">
      <alignment horizontal="right"/>
    </xf>
    <xf numFmtId="9" fontId="12" fillId="0" borderId="15" xfId="1" applyNumberFormat="1" applyFont="1" applyFill="1" applyBorder="1" applyAlignment="1">
      <alignment horizontal="right"/>
    </xf>
    <xf numFmtId="167" fontId="12" fillId="0" borderId="6" xfId="1" applyNumberFormat="1" applyFont="1" applyBorder="1" applyAlignment="1">
      <alignment horizontal="right"/>
    </xf>
    <xf numFmtId="9" fontId="8" fillId="3" borderId="1" xfId="2" applyNumberFormat="1" applyFont="1" applyFill="1" applyBorder="1" applyAlignment="1">
      <alignment horizontal="right"/>
    </xf>
    <xf numFmtId="9" fontId="8" fillId="0" borderId="9" xfId="2" applyNumberFormat="1" applyFont="1" applyFill="1" applyBorder="1" applyAlignment="1">
      <alignment horizontal="right"/>
    </xf>
    <xf numFmtId="9" fontId="7" fillId="0" borderId="13" xfId="2" applyNumberFormat="1" applyFont="1" applyFill="1" applyBorder="1" applyAlignment="1">
      <alignment horizontal="right"/>
    </xf>
    <xf numFmtId="9" fontId="7" fillId="0" borderId="5" xfId="2" applyNumberFormat="1" applyFont="1" applyFill="1" applyBorder="1" applyAlignment="1">
      <alignment horizontal="right"/>
    </xf>
    <xf numFmtId="0" fontId="9" fillId="0" borderId="25" xfId="0" applyFont="1" applyBorder="1" applyAlignment="1">
      <alignment horizontal="left" vertical="center" wrapText="1"/>
    </xf>
    <xf numFmtId="164" fontId="9" fillId="0" borderId="2" xfId="1" applyNumberFormat="1" applyFont="1" applyBorder="1" applyAlignment="1">
      <alignment horizontal="right"/>
    </xf>
    <xf numFmtId="164" fontId="9" fillId="0" borderId="25" xfId="1" applyNumberFormat="1" applyFont="1" applyBorder="1" applyAlignment="1">
      <alignment horizontal="right"/>
    </xf>
    <xf numFmtId="164" fontId="9" fillId="0" borderId="9" xfId="1" applyNumberFormat="1" applyFont="1" applyBorder="1" applyAlignment="1">
      <alignment horizontal="right"/>
    </xf>
    <xf numFmtId="49" fontId="12" fillId="0" borderId="0" xfId="0" applyNumberFormat="1" applyFont="1" applyBorder="1" applyAlignment="1">
      <alignment horizontal="left" vertical="center" wrapText="1"/>
    </xf>
    <xf numFmtId="167" fontId="12" fillId="0" borderId="15" xfId="1" applyNumberFormat="1" applyFont="1" applyBorder="1" applyAlignment="1">
      <alignment horizontal="right"/>
    </xf>
    <xf numFmtId="0" fontId="12" fillId="0" borderId="10" xfId="0" applyFont="1" applyBorder="1" applyAlignment="1">
      <alignment horizontal="left" vertical="center" wrapText="1"/>
    </xf>
    <xf numFmtId="164" fontId="12" fillId="0" borderId="27" xfId="1" applyNumberFormat="1" applyFont="1" applyFill="1" applyBorder="1" applyAlignment="1">
      <alignment horizontal="right"/>
    </xf>
    <xf numFmtId="0" fontId="9" fillId="0" borderId="1" xfId="0" applyFont="1" applyBorder="1" applyAlignment="1">
      <alignment horizontal="center" vertical="center" wrapText="1"/>
    </xf>
    <xf numFmtId="0" fontId="12" fillId="0" borderId="15" xfId="0" applyFont="1" applyBorder="1"/>
    <xf numFmtId="165" fontId="12" fillId="0" borderId="6" xfId="0" applyNumberFormat="1" applyFont="1" applyBorder="1" applyAlignment="1">
      <alignment horizontal="right"/>
    </xf>
    <xf numFmtId="0" fontId="12" fillId="0" borderId="9" xfId="0" applyFont="1" applyBorder="1"/>
    <xf numFmtId="165" fontId="12" fillId="0" borderId="2" xfId="0" applyNumberFormat="1" applyFont="1" applyBorder="1" applyAlignment="1">
      <alignment horizontal="right"/>
    </xf>
    <xf numFmtId="0" fontId="9" fillId="0" borderId="13" xfId="0" applyFont="1" applyBorder="1" applyAlignment="1">
      <alignment horizontal="center" vertical="center" wrapText="1"/>
    </xf>
    <xf numFmtId="5" fontId="9" fillId="0" borderId="1" xfId="1" applyNumberFormat="1" applyFont="1" applyBorder="1" applyAlignment="1">
      <alignment horizontal="right"/>
    </xf>
    <xf numFmtId="5" fontId="12" fillId="0" borderId="6" xfId="1" applyNumberFormat="1" applyFont="1" applyBorder="1" applyAlignment="1">
      <alignment horizontal="left" vertical="center"/>
    </xf>
    <xf numFmtId="5" fontId="12" fillId="0" borderId="6" xfId="1" applyNumberFormat="1" applyFont="1" applyBorder="1" applyAlignment="1">
      <alignment horizontal="left"/>
    </xf>
    <xf numFmtId="5" fontId="9" fillId="0" borderId="6" xfId="1" applyNumberFormat="1" applyFont="1" applyBorder="1" applyAlignment="1">
      <alignment horizontal="left"/>
    </xf>
    <xf numFmtId="5" fontId="9" fillId="0" borderId="2" xfId="1" applyNumberFormat="1" applyFont="1" applyBorder="1" applyAlignment="1">
      <alignment horizontal="left"/>
    </xf>
    <xf numFmtId="5" fontId="12" fillId="0" borderId="6" xfId="1" applyNumberFormat="1" applyFont="1" applyBorder="1" applyAlignment="1">
      <alignment vertical="center"/>
    </xf>
    <xf numFmtId="5" fontId="12" fillId="0" borderId="6" xfId="1" applyNumberFormat="1" applyFont="1" applyBorder="1" applyAlignment="1">
      <alignment horizontal="right"/>
    </xf>
    <xf numFmtId="5" fontId="12" fillId="0" borderId="6" xfId="1" applyNumberFormat="1" applyFont="1" applyBorder="1"/>
    <xf numFmtId="5" fontId="9" fillId="0" borderId="1" xfId="1" applyNumberFormat="1" applyFont="1" applyBorder="1" applyAlignment="1">
      <alignment horizontal="left"/>
    </xf>
    <xf numFmtId="0" fontId="9" fillId="0" borderId="15" xfId="0" applyFont="1" applyBorder="1" applyAlignment="1">
      <alignment horizontal="center" vertical="center" wrapText="1"/>
    </xf>
    <xf numFmtId="49" fontId="12" fillId="0" borderId="0" xfId="1" applyNumberFormat="1" applyFont="1" applyBorder="1" applyAlignment="1">
      <alignment horizontal="left"/>
    </xf>
    <xf numFmtId="1" fontId="12" fillId="0" borderId="6" xfId="1" applyNumberFormat="1" applyFont="1" applyBorder="1" applyAlignment="1">
      <alignment horizontal="right"/>
    </xf>
    <xf numFmtId="1" fontId="12" fillId="0" borderId="0" xfId="1" applyNumberFormat="1" applyFont="1" applyBorder="1" applyAlignment="1">
      <alignment horizontal="right"/>
    </xf>
    <xf numFmtId="1" fontId="7" fillId="0" borderId="6" xfId="1" applyNumberFormat="1" applyFont="1" applyBorder="1" applyAlignment="1">
      <alignment horizontal="right"/>
    </xf>
    <xf numFmtId="1" fontId="12" fillId="0" borderId="15" xfId="1" applyNumberFormat="1" applyFont="1" applyBorder="1" applyAlignment="1">
      <alignment horizontal="right"/>
    </xf>
    <xf numFmtId="1" fontId="12" fillId="0" borderId="6" xfId="0" applyNumberFormat="1" applyFont="1" applyBorder="1" applyAlignment="1">
      <alignment horizontal="right"/>
    </xf>
    <xf numFmtId="49" fontId="12" fillId="0" borderId="0" xfId="0" applyNumberFormat="1" applyFont="1" applyBorder="1" applyAlignment="1">
      <alignment horizontal="left"/>
    </xf>
    <xf numFmtId="1" fontId="12" fillId="0" borderId="0" xfId="0" applyNumberFormat="1" applyFont="1" applyBorder="1" applyAlignment="1">
      <alignment horizontal="right"/>
    </xf>
    <xf numFmtId="49" fontId="12" fillId="0" borderId="0" xfId="1" applyNumberFormat="1" applyFont="1" applyFill="1" applyBorder="1" applyAlignment="1">
      <alignment horizontal="left"/>
    </xf>
    <xf numFmtId="1" fontId="12" fillId="0" borderId="6" xfId="1" applyNumberFormat="1" applyFont="1" applyFill="1" applyBorder="1" applyAlignment="1">
      <alignment horizontal="right"/>
    </xf>
    <xf numFmtId="1" fontId="12" fillId="0" borderId="0" xfId="1" applyNumberFormat="1" applyFont="1" applyFill="1" applyBorder="1" applyAlignment="1">
      <alignment horizontal="right"/>
    </xf>
    <xf numFmtId="49" fontId="12" fillId="0" borderId="0" xfId="0" applyNumberFormat="1" applyFont="1" applyFill="1" applyBorder="1" applyAlignment="1">
      <alignment horizontal="left"/>
    </xf>
    <xf numFmtId="1" fontId="12" fillId="0" borderId="2" xfId="0" applyNumberFormat="1" applyFont="1" applyBorder="1" applyAlignment="1">
      <alignment horizontal="right"/>
    </xf>
    <xf numFmtId="49" fontId="9" fillId="0" borderId="25" xfId="1" applyNumberFormat="1" applyFont="1" applyBorder="1" applyAlignment="1">
      <alignment horizontal="left"/>
    </xf>
    <xf numFmtId="1" fontId="9" fillId="0" borderId="1" xfId="1" applyNumberFormat="1" applyFont="1" applyBorder="1" applyAlignment="1">
      <alignment horizontal="right"/>
    </xf>
    <xf numFmtId="1" fontId="9" fillId="0" borderId="25" xfId="1" applyNumberFormat="1" applyFont="1" applyBorder="1" applyAlignment="1">
      <alignment horizontal="right"/>
    </xf>
    <xf numFmtId="165" fontId="9" fillId="0" borderId="1" xfId="0" applyNumberFormat="1" applyFont="1" applyBorder="1" applyAlignment="1">
      <alignment horizontal="right"/>
    </xf>
    <xf numFmtId="166" fontId="8" fillId="3" borderId="1" xfId="2" applyNumberFormat="1" applyFont="1" applyFill="1" applyBorder="1" applyAlignment="1">
      <alignment horizontal="right"/>
    </xf>
    <xf numFmtId="166" fontId="7" fillId="0" borderId="6" xfId="2" applyNumberFormat="1" applyFont="1" applyFill="1" applyBorder="1" applyAlignment="1">
      <alignment horizontal="right"/>
    </xf>
    <xf numFmtId="166" fontId="7" fillId="3" borderId="6" xfId="2" applyNumberFormat="1" applyFont="1" applyFill="1" applyBorder="1" applyAlignment="1">
      <alignment horizontal="right"/>
    </xf>
    <xf numFmtId="1" fontId="7" fillId="2" borderId="24" xfId="0" applyNumberFormat="1" applyFont="1" applyFill="1" applyBorder="1" applyAlignment="1">
      <alignment horizontal="right" vertical="center"/>
    </xf>
    <xf numFmtId="9" fontId="7" fillId="0" borderId="5" xfId="0" applyNumberFormat="1" applyFont="1" applyFill="1" applyBorder="1" applyProtection="1">
      <protection locked="0"/>
    </xf>
    <xf numFmtId="9" fontId="7" fillId="0" borderId="6" xfId="0" applyNumberFormat="1" applyFont="1" applyFill="1" applyBorder="1" applyProtection="1">
      <protection locked="0"/>
    </xf>
    <xf numFmtId="9" fontId="8" fillId="0" borderId="1" xfId="0" applyNumberFormat="1" applyFont="1" applyFill="1" applyBorder="1" applyProtection="1">
      <protection locked="0"/>
    </xf>
    <xf numFmtId="9" fontId="7" fillId="0" borderId="6" xfId="0" applyNumberFormat="1" applyFont="1" applyFill="1" applyBorder="1" applyAlignment="1" applyProtection="1">
      <alignment horizontal="right"/>
      <protection locked="0"/>
    </xf>
    <xf numFmtId="0" fontId="11" fillId="0" borderId="0" xfId="0" applyFont="1" applyFill="1" applyAlignment="1">
      <alignment horizontal="left"/>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5" xfId="0" applyFont="1" applyBorder="1"/>
    <xf numFmtId="9" fontId="9" fillId="0" borderId="9" xfId="1" applyNumberFormat="1" applyFont="1" applyFill="1" applyBorder="1" applyAlignment="1">
      <alignment horizontal="right"/>
    </xf>
    <xf numFmtId="0" fontId="12" fillId="0" borderId="0" xfId="0" applyFont="1" applyFill="1" applyBorder="1" applyAlignment="1">
      <alignment horizontal="left"/>
    </xf>
    <xf numFmtId="0" fontId="0" fillId="0" borderId="0" xfId="0" applyFont="1" applyFill="1" applyAlignment="1">
      <alignment horizontal="right" wrapText="1"/>
    </xf>
    <xf numFmtId="9" fontId="0" fillId="0" borderId="0" xfId="0" applyNumberFormat="1" applyFont="1" applyFill="1" applyAlignment="1">
      <alignment horizontal="right"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left" vertical="top" wrapText="1"/>
    </xf>
    <xf numFmtId="165" fontId="0" fillId="0" borderId="0" xfId="0" applyNumberFormat="1" applyFont="1" applyFill="1" applyAlignment="1">
      <alignment horizontal="right"/>
    </xf>
    <xf numFmtId="9" fontId="8" fillId="0" borderId="13" xfId="0" applyNumberFormat="1" applyFont="1" applyFill="1" applyBorder="1" applyProtection="1">
      <protection locked="0"/>
    </xf>
    <xf numFmtId="9" fontId="7" fillId="0" borderId="13" xfId="0" applyNumberFormat="1" applyFont="1" applyFill="1" applyBorder="1" applyProtection="1">
      <protection locked="0"/>
    </xf>
    <xf numFmtId="9" fontId="7" fillId="0" borderId="9" xfId="0" applyNumberFormat="1" applyFont="1" applyFill="1" applyBorder="1" applyProtection="1">
      <protection locked="0"/>
    </xf>
    <xf numFmtId="164" fontId="9" fillId="0" borderId="22" xfId="1" applyNumberFormat="1" applyFont="1" applyFill="1" applyBorder="1" applyAlignment="1">
      <alignment horizontal="right" vertical="center"/>
    </xf>
    <xf numFmtId="164" fontId="12" fillId="2" borderId="21" xfId="1" applyNumberFormat="1" applyFont="1" applyFill="1" applyBorder="1" applyAlignment="1">
      <alignment horizontal="right" vertical="center"/>
    </xf>
    <xf numFmtId="164" fontId="12" fillId="0" borderId="21" xfId="1" applyNumberFormat="1" applyFont="1" applyFill="1" applyBorder="1" applyAlignment="1">
      <alignment horizontal="right"/>
    </xf>
    <xf numFmtId="167" fontId="9" fillId="0" borderId="1" xfId="1" applyNumberFormat="1" applyFont="1" applyBorder="1" applyAlignment="1">
      <alignment horizontal="right"/>
    </xf>
    <xf numFmtId="167" fontId="12" fillId="0" borderId="2" xfId="1" applyNumberFormat="1" applyFont="1" applyBorder="1" applyAlignment="1">
      <alignment horizontal="right"/>
    </xf>
    <xf numFmtId="3" fontId="9" fillId="0" borderId="1" xfId="1" applyNumberFormat="1" applyFont="1" applyBorder="1" applyAlignment="1">
      <alignment horizontal="right"/>
    </xf>
    <xf numFmtId="3" fontId="9" fillId="0" borderId="7" xfId="1" applyNumberFormat="1" applyFont="1" applyBorder="1" applyAlignment="1">
      <alignment horizontal="right"/>
    </xf>
    <xf numFmtId="3" fontId="12" fillId="0" borderId="6" xfId="1" applyNumberFormat="1" applyFont="1" applyBorder="1" applyAlignment="1">
      <alignment horizontal="right"/>
    </xf>
    <xf numFmtId="3" fontId="12" fillId="0" borderId="0" xfId="1" applyNumberFormat="1" applyFont="1" applyBorder="1" applyAlignment="1">
      <alignment horizontal="right"/>
    </xf>
    <xf numFmtId="3" fontId="12" fillId="0" borderId="2" xfId="1" applyNumberFormat="1" applyFont="1" applyBorder="1" applyAlignment="1">
      <alignment horizontal="right"/>
    </xf>
    <xf numFmtId="0" fontId="3" fillId="0" borderId="0" xfId="0" applyFont="1" applyFill="1" applyAlignment="1">
      <alignment horizontal="right"/>
    </xf>
    <xf numFmtId="0" fontId="3" fillId="0" borderId="0" xfId="0" applyFont="1" applyFill="1" applyAlignment="1">
      <alignment horizontal="right" wrapText="1"/>
    </xf>
    <xf numFmtId="0" fontId="9" fillId="0" borderId="12" xfId="0" applyFont="1" applyBorder="1" applyAlignment="1">
      <alignment horizontal="center" vertical="center" wrapText="1"/>
    </xf>
    <xf numFmtId="9" fontId="7" fillId="0" borderId="27" xfId="2" applyNumberFormat="1" applyFont="1" applyFill="1" applyBorder="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0" xfId="4" applyFont="1" applyFill="1" applyBorder="1" applyAlignment="1" applyProtection="1">
      <protection locked="0"/>
    </xf>
    <xf numFmtId="0" fontId="12" fillId="0" borderId="0" xfId="4" applyFont="1" applyFill="1" applyBorder="1" applyProtection="1">
      <protection locked="0"/>
    </xf>
    <xf numFmtId="9" fontId="9" fillId="0" borderId="2" xfId="0" applyNumberFormat="1" applyFont="1" applyFill="1" applyBorder="1" applyProtection="1">
      <protection locked="0"/>
    </xf>
    <xf numFmtId="9" fontId="9" fillId="0" borderId="3" xfId="0" applyNumberFormat="1" applyFont="1" applyFill="1" applyBorder="1" applyProtection="1">
      <protection locked="0"/>
    </xf>
    <xf numFmtId="49" fontId="12" fillId="0" borderId="0" xfId="0" applyNumberFormat="1" applyFont="1" applyFill="1" applyBorder="1"/>
    <xf numFmtId="9" fontId="12" fillId="0" borderId="15" xfId="0" applyNumberFormat="1" applyFont="1" applyFill="1" applyBorder="1" applyProtection="1">
      <protection locked="0"/>
    </xf>
    <xf numFmtId="9" fontId="12" fillId="0" borderId="15" xfId="0" applyNumberFormat="1" applyFont="1" applyFill="1" applyBorder="1" applyAlignment="1" applyProtection="1">
      <alignment horizontal="right"/>
      <protection locked="0"/>
    </xf>
    <xf numFmtId="9" fontId="12" fillId="0" borderId="17" xfId="0" applyNumberFormat="1" applyFont="1" applyFill="1" applyBorder="1" applyProtection="1">
      <protection locked="0"/>
    </xf>
    <xf numFmtId="9" fontId="12" fillId="0" borderId="18" xfId="0" applyNumberFormat="1" applyFont="1" applyFill="1" applyBorder="1" applyProtection="1">
      <protection locked="0"/>
    </xf>
    <xf numFmtId="9" fontId="12" fillId="0" borderId="6" xfId="0" applyNumberFormat="1" applyFont="1" applyFill="1" applyBorder="1" applyProtection="1">
      <protection locked="0"/>
    </xf>
    <xf numFmtId="9" fontId="12" fillId="0" borderId="6" xfId="0" applyNumberFormat="1" applyFont="1" applyFill="1" applyBorder="1" applyAlignment="1" applyProtection="1">
      <alignment horizontal="right"/>
      <protection locked="0"/>
    </xf>
    <xf numFmtId="9" fontId="12" fillId="0" borderId="15" xfId="2" applyNumberFormat="1" applyFont="1" applyFill="1" applyBorder="1" applyAlignment="1">
      <alignment horizontal="right"/>
    </xf>
    <xf numFmtId="0" fontId="3" fillId="0" borderId="0" xfId="0" applyFont="1" applyFill="1" applyBorder="1" applyAlignment="1">
      <alignment horizontal="center" vertical="center" wrapText="1"/>
    </xf>
    <xf numFmtId="0" fontId="15" fillId="0" borderId="0" xfId="0" applyFont="1" applyAlignment="1">
      <alignment vertical="center"/>
    </xf>
    <xf numFmtId="0" fontId="0" fillId="0" borderId="0" xfId="0" applyFont="1" applyAlignment="1">
      <alignment horizontal="left" wrapText="1"/>
    </xf>
    <xf numFmtId="0" fontId="11" fillId="0" borderId="0" xfId="0" applyFont="1" applyFill="1"/>
    <xf numFmtId="0" fontId="11" fillId="0" borderId="0" xfId="0" applyFont="1" applyAlignment="1">
      <alignment horizontal="left"/>
    </xf>
    <xf numFmtId="0" fontId="16" fillId="0" borderId="0" xfId="0" applyFont="1"/>
    <xf numFmtId="0" fontId="9" fillId="0" borderId="29" xfId="0" applyFont="1" applyBorder="1"/>
    <xf numFmtId="0" fontId="9" fillId="0" borderId="8" xfId="0" applyFont="1" applyBorder="1"/>
    <xf numFmtId="0" fontId="17" fillId="0" borderId="8" xfId="3" applyFont="1" applyBorder="1"/>
    <xf numFmtId="0" fontId="12" fillId="0" borderId="8" xfId="0" applyFont="1" applyBorder="1"/>
    <xf numFmtId="0" fontId="17" fillId="0" borderId="8" xfId="3" applyFont="1" applyFill="1" applyBorder="1"/>
    <xf numFmtId="0" fontId="7" fillId="0" borderId="0" xfId="4" applyFont="1" applyFill="1" applyBorder="1" applyAlignment="1" applyProtection="1">
      <protection locked="0"/>
    </xf>
    <xf numFmtId="9" fontId="7" fillId="0" borderId="30" xfId="0" applyNumberFormat="1" applyFont="1" applyFill="1" applyBorder="1" applyProtection="1">
      <protection locked="0"/>
    </xf>
    <xf numFmtId="49" fontId="12" fillId="0" borderId="31" xfId="0" applyNumberFormat="1" applyFont="1" applyFill="1" applyBorder="1" applyAlignment="1">
      <alignment horizontal="left"/>
    </xf>
    <xf numFmtId="5" fontId="12" fillId="0" borderId="32" xfId="1" applyNumberFormat="1" applyFont="1" applyBorder="1" applyAlignment="1">
      <alignment horizontal="right"/>
    </xf>
    <xf numFmtId="164" fontId="12" fillId="0" borderId="13" xfId="1" applyNumberFormat="1" applyFont="1" applyBorder="1" applyAlignment="1">
      <alignment horizontal="right"/>
    </xf>
    <xf numFmtId="164" fontId="12" fillId="0" borderId="9" xfId="1" applyNumberFormat="1" applyFont="1" applyBorder="1" applyAlignment="1">
      <alignment horizontal="right"/>
    </xf>
    <xf numFmtId="9" fontId="12" fillId="0" borderId="13" xfId="2" applyNumberFormat="1" applyFont="1" applyFill="1" applyBorder="1" applyAlignment="1">
      <alignment horizontal="right"/>
    </xf>
    <xf numFmtId="0" fontId="0" fillId="0" borderId="0" xfId="0" applyFont="1" applyFill="1" applyBorder="1" applyAlignment="1">
      <alignment horizontal="right" vertical="top" wrapText="1"/>
    </xf>
    <xf numFmtId="0" fontId="0" fillId="0" borderId="0" xfId="0" applyFill="1"/>
    <xf numFmtId="166" fontId="0" fillId="0" borderId="0" xfId="2" applyNumberFormat="1" applyFont="1"/>
    <xf numFmtId="1" fontId="7" fillId="0" borderId="6" xfId="1" applyNumberFormat="1" applyFont="1" applyFill="1" applyBorder="1" applyAlignment="1">
      <alignment horizontal="right"/>
    </xf>
    <xf numFmtId="0" fontId="8" fillId="0" borderId="21" xfId="0" applyFont="1" applyFill="1" applyBorder="1" applyAlignment="1">
      <alignment horizontal="center" vertical="center" wrapText="1"/>
    </xf>
    <xf numFmtId="0" fontId="8" fillId="0" borderId="5" xfId="0" applyFont="1" applyFill="1" applyBorder="1" applyAlignment="1">
      <alignment horizontal="center" vertical="center" wrapText="1"/>
    </xf>
    <xf numFmtId="164" fontId="9" fillId="0" borderId="26" xfId="1" applyNumberFormat="1" applyFont="1" applyFill="1" applyBorder="1" applyAlignment="1">
      <alignment horizontal="right"/>
    </xf>
    <xf numFmtId="164" fontId="9" fillId="0" borderId="2" xfId="1" applyNumberFormat="1" applyFont="1" applyFill="1" applyBorder="1" applyAlignment="1">
      <alignment horizontal="right"/>
    </xf>
    <xf numFmtId="164" fontId="12" fillId="0" borderId="6" xfId="1" applyNumberFormat="1" applyFont="1" applyFill="1" applyBorder="1" applyAlignment="1">
      <alignment horizontal="right"/>
    </xf>
    <xf numFmtId="0" fontId="8" fillId="0" borderId="0" xfId="0" applyFont="1" applyFill="1" applyBorder="1" applyAlignment="1">
      <alignment horizontal="center" vertical="center" wrapText="1"/>
    </xf>
    <xf numFmtId="164" fontId="9" fillId="0" borderId="25" xfId="1" applyNumberFormat="1" applyFont="1" applyFill="1" applyBorder="1" applyAlignment="1">
      <alignment horizontal="right"/>
    </xf>
    <xf numFmtId="167" fontId="12" fillId="0" borderId="0" xfId="1" applyNumberFormat="1" applyFont="1" applyFill="1" applyBorder="1" applyAlignment="1">
      <alignment horizontal="right"/>
    </xf>
    <xf numFmtId="164" fontId="12" fillId="0" borderId="0" xfId="1" applyNumberFormat="1" applyFont="1" applyFill="1" applyBorder="1" applyAlignment="1">
      <alignment horizontal="right"/>
    </xf>
    <xf numFmtId="0" fontId="8" fillId="0" borderId="15" xfId="0" applyFont="1" applyFill="1" applyBorder="1" applyAlignment="1">
      <alignment horizontal="center" vertical="center" wrapText="1"/>
    </xf>
    <xf numFmtId="164" fontId="9" fillId="0" borderId="3" xfId="1" applyNumberFormat="1" applyFont="1" applyBorder="1"/>
    <xf numFmtId="0" fontId="12" fillId="0" borderId="0" xfId="0" applyFont="1" applyAlignment="1">
      <alignment wrapText="1"/>
    </xf>
    <xf numFmtId="9" fontId="12" fillId="0" borderId="0" xfId="2" applyFont="1"/>
    <xf numFmtId="2" fontId="12" fillId="0" borderId="0" xfId="0" applyNumberFormat="1" applyFont="1"/>
    <xf numFmtId="0" fontId="12" fillId="0" borderId="15" xfId="0" applyFont="1" applyBorder="1" applyAlignment="1">
      <alignment vertical="center"/>
    </xf>
    <xf numFmtId="0" fontId="12" fillId="0" borderId="0" xfId="0" applyNumberFormat="1" applyFont="1" applyBorder="1" applyAlignment="1">
      <alignment vertical="center"/>
    </xf>
    <xf numFmtId="9" fontId="7" fillId="0" borderId="0" xfId="2" applyNumberFormat="1" applyFont="1" applyFill="1" applyBorder="1" applyAlignment="1">
      <alignment horizontal="right"/>
    </xf>
    <xf numFmtId="165" fontId="12" fillId="0" borderId="10" xfId="0" applyNumberFormat="1" applyFont="1" applyBorder="1" applyAlignment="1">
      <alignment horizontal="right"/>
    </xf>
    <xf numFmtId="2" fontId="12" fillId="0" borderId="15" xfId="1" applyNumberFormat="1" applyFont="1" applyBorder="1" applyAlignment="1">
      <alignment horizontal="right"/>
    </xf>
    <xf numFmtId="2" fontId="12" fillId="0" borderId="6" xfId="1" applyNumberFormat="1" applyFont="1" applyBorder="1" applyAlignment="1">
      <alignment horizontal="right"/>
    </xf>
    <xf numFmtId="164" fontId="9" fillId="0" borderId="1" xfId="1" applyNumberFormat="1" applyFont="1" applyBorder="1" applyAlignment="1">
      <alignment horizontal="left"/>
    </xf>
    <xf numFmtId="164" fontId="12" fillId="0" borderId="6" xfId="1" applyNumberFormat="1" applyFont="1" applyBorder="1" applyAlignment="1">
      <alignment horizontal="left"/>
    </xf>
    <xf numFmtId="164" fontId="12" fillId="0" borderId="6" xfId="1" applyNumberFormat="1" applyFont="1" applyFill="1" applyBorder="1" applyAlignment="1">
      <alignment horizontal="left"/>
    </xf>
    <xf numFmtId="5" fontId="9" fillId="0" borderId="15" xfId="1" applyNumberFormat="1" applyFont="1" applyBorder="1" applyAlignment="1">
      <alignment horizontal="left"/>
    </xf>
    <xf numFmtId="5" fontId="12" fillId="0" borderId="17" xfId="1" applyNumberFormat="1" applyFont="1" applyBorder="1"/>
    <xf numFmtId="164" fontId="12" fillId="0" borderId="32" xfId="1" applyNumberFormat="1" applyFont="1" applyBorder="1" applyAlignment="1">
      <alignment horizontal="left"/>
    </xf>
    <xf numFmtId="49" fontId="12" fillId="0" borderId="0" xfId="0" applyNumberFormat="1" applyFont="1" applyBorder="1" applyAlignment="1">
      <alignment horizontal="left" vertical="center"/>
    </xf>
    <xf numFmtId="0" fontId="12" fillId="0" borderId="0" xfId="0" applyFont="1" applyAlignment="1">
      <alignment vertical="center" wrapText="1"/>
    </xf>
    <xf numFmtId="0" fontId="12" fillId="0" borderId="0" xfId="0" applyFont="1" applyAlignment="1">
      <alignment horizontal="left"/>
    </xf>
    <xf numFmtId="0" fontId="9" fillId="0" borderId="9" xfId="0" applyFont="1" applyBorder="1" applyAlignment="1">
      <alignment horizontal="center" vertical="center" wrapText="1"/>
    </xf>
    <xf numFmtId="49" fontId="19" fillId="0" borderId="0" xfId="0" applyNumberFormat="1" applyFont="1" applyFill="1" applyBorder="1" applyAlignment="1">
      <alignment horizontal="left"/>
    </xf>
    <xf numFmtId="49" fontId="12" fillId="0" borderId="0" xfId="0" applyNumberFormat="1" applyFont="1" applyFill="1" applyBorder="1" applyAlignment="1">
      <alignment horizontal="left" vertical="center" wrapText="1"/>
    </xf>
    <xf numFmtId="164" fontId="12" fillId="0" borderId="8" xfId="1" applyNumberFormat="1" applyFont="1" applyFill="1" applyBorder="1" applyAlignment="1">
      <alignment horizontal="right"/>
    </xf>
    <xf numFmtId="164" fontId="12" fillId="0" borderId="21" xfId="1" applyNumberFormat="1" applyFont="1" applyFill="1" applyBorder="1" applyAlignment="1">
      <alignment horizontal="right" vertical="center"/>
    </xf>
    <xf numFmtId="164" fontId="12" fillId="0" borderId="17" xfId="1" applyNumberFormat="1" applyFont="1" applyBorder="1" applyAlignment="1">
      <alignment horizontal="right"/>
    </xf>
    <xf numFmtId="164" fontId="12" fillId="0" borderId="16" xfId="1" applyNumberFormat="1" applyFont="1" applyBorder="1" applyAlignment="1">
      <alignment horizontal="right"/>
    </xf>
    <xf numFmtId="0" fontId="9" fillId="0" borderId="1" xfId="0" applyFont="1" applyBorder="1" applyAlignment="1"/>
    <xf numFmtId="9" fontId="8" fillId="0" borderId="1" xfId="2" applyNumberFormat="1" applyFont="1" applyFill="1" applyBorder="1" applyAlignment="1">
      <alignment horizontal="right"/>
    </xf>
    <xf numFmtId="164" fontId="0" fillId="0" borderId="0" xfId="0" applyNumberFormat="1"/>
    <xf numFmtId="164" fontId="12" fillId="0" borderId="13" xfId="1" applyNumberFormat="1" applyFont="1" applyFill="1" applyBorder="1" applyAlignment="1">
      <alignment horizontal="right"/>
    </xf>
    <xf numFmtId="1" fontId="12" fillId="0" borderId="6" xfId="0" applyNumberFormat="1" applyFont="1" applyFill="1" applyBorder="1" applyAlignment="1">
      <alignment horizontal="right"/>
    </xf>
    <xf numFmtId="3" fontId="12" fillId="0" borderId="11" xfId="0" applyNumberFormat="1" applyFont="1" applyFill="1" applyBorder="1"/>
    <xf numFmtId="3" fontId="12" fillId="4" borderId="5" xfId="0" applyNumberFormat="1" applyFont="1" applyFill="1" applyBorder="1"/>
    <xf numFmtId="3" fontId="12" fillId="4" borderId="13" xfId="0" applyNumberFormat="1" applyFont="1" applyFill="1" applyBorder="1"/>
    <xf numFmtId="9" fontId="12" fillId="0" borderId="6" xfId="2" applyFont="1" applyFill="1" applyBorder="1" applyAlignment="1" applyProtection="1">
      <alignment horizontal="right"/>
      <protection locked="0"/>
    </xf>
    <xf numFmtId="0" fontId="12" fillId="4" borderId="13" xfId="0" applyFont="1" applyFill="1" applyBorder="1"/>
    <xf numFmtId="9" fontId="12" fillId="0" borderId="15" xfId="2" applyFont="1" applyBorder="1" applyAlignment="1">
      <alignment horizontal="right"/>
    </xf>
    <xf numFmtId="0" fontId="3" fillId="0" borderId="0" xfId="0" applyFont="1" applyFill="1"/>
    <xf numFmtId="0" fontId="8" fillId="0" borderId="28" xfId="0" applyFont="1" applyFill="1" applyBorder="1" applyAlignment="1">
      <alignment horizontal="center" vertical="center" wrapText="1"/>
    </xf>
    <xf numFmtId="0" fontId="0" fillId="0" borderId="0" xfId="0" applyFont="1" applyFill="1"/>
    <xf numFmtId="0" fontId="0" fillId="0" borderId="0" xfId="0" applyFont="1" applyFill="1" applyBorder="1"/>
    <xf numFmtId="9" fontId="0" fillId="0" borderId="0" xfId="0" applyNumberFormat="1" applyFont="1" applyFill="1" applyBorder="1" applyAlignment="1">
      <alignment horizontal="right" vertical="center" wrapText="1"/>
    </xf>
    <xf numFmtId="10" fontId="18" fillId="0" borderId="0" xfId="0" applyNumberFormat="1" applyFont="1" applyFill="1" applyBorder="1" applyAlignment="1">
      <alignment horizontal="right" vertical="center" wrapText="1"/>
    </xf>
    <xf numFmtId="0" fontId="5" fillId="0" borderId="0" xfId="0" applyFont="1" applyFill="1"/>
    <xf numFmtId="0" fontId="7" fillId="0" borderId="28" xfId="0" applyFont="1" applyFill="1" applyBorder="1" applyAlignment="1">
      <alignment horizontal="center" vertical="center" wrapText="1"/>
    </xf>
    <xf numFmtId="164" fontId="0" fillId="0" borderId="6" xfId="1" applyNumberFormat="1" applyFont="1" applyBorder="1" applyAlignment="1">
      <alignment horizontal="right"/>
    </xf>
    <xf numFmtId="164" fontId="0" fillId="0" borderId="0" xfId="1" applyNumberFormat="1" applyFont="1" applyBorder="1" applyAlignment="1">
      <alignment horizontal="right"/>
    </xf>
    <xf numFmtId="9" fontId="0" fillId="0" borderId="6" xfId="0" applyNumberFormat="1" applyFont="1" applyFill="1" applyBorder="1" applyAlignment="1" applyProtection="1">
      <alignment horizontal="right"/>
      <protection locked="0"/>
    </xf>
    <xf numFmtId="49" fontId="9" fillId="0" borderId="0" xfId="0" applyNumberFormat="1" applyFont="1" applyFill="1" applyBorder="1" applyAlignment="1">
      <alignment horizontal="left"/>
    </xf>
    <xf numFmtId="0" fontId="0" fillId="0" borderId="0" xfId="0" applyAlignment="1">
      <alignment horizontal="left" vertical="top" wrapText="1"/>
    </xf>
    <xf numFmtId="9" fontId="0" fillId="0" borderId="0" xfId="0" applyNumberFormat="1" applyAlignment="1">
      <alignment horizontal="left" vertical="top" wrapText="1"/>
    </xf>
    <xf numFmtId="0" fontId="0" fillId="0" borderId="0" xfId="0" applyFill="1" applyBorder="1"/>
    <xf numFmtId="5" fontId="12" fillId="0" borderId="8" xfId="1" applyNumberFormat="1" applyFont="1" applyBorder="1"/>
    <xf numFmtId="5" fontId="9" fillId="0" borderId="8" xfId="1" applyNumberFormat="1" applyFont="1" applyBorder="1" applyAlignment="1">
      <alignment horizontal="left"/>
    </xf>
    <xf numFmtId="0" fontId="1" fillId="0" borderId="33" xfId="0" applyFont="1" applyBorder="1" applyAlignment="1">
      <alignment horizontal="left" vertical="top"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 fillId="0" borderId="0" xfId="0" applyFont="1" applyFill="1"/>
    <xf numFmtId="9" fontId="0" fillId="0" borderId="0" xfId="0" applyNumberFormat="1" applyFont="1" applyFill="1" applyBorder="1" applyAlignment="1">
      <alignment horizontal="left" vertical="center" wrapText="1"/>
    </xf>
    <xf numFmtId="0" fontId="9" fillId="0" borderId="4" xfId="0" applyFont="1" applyBorder="1" applyAlignment="1"/>
    <xf numFmtId="9" fontId="8" fillId="0" borderId="3" xfId="0" applyNumberFormat="1" applyFont="1" applyFill="1" applyBorder="1" applyAlignment="1" applyProtection="1">
      <alignment horizontal="right"/>
      <protection locked="0"/>
    </xf>
    <xf numFmtId="9" fontId="8" fillId="0" borderId="2" xfId="0" applyNumberFormat="1" applyFont="1" applyFill="1" applyBorder="1" applyAlignment="1" applyProtection="1">
      <alignment horizontal="right"/>
      <protection locked="0"/>
    </xf>
    <xf numFmtId="167" fontId="12" fillId="0" borderId="5" xfId="1" applyNumberFormat="1" applyFont="1" applyBorder="1" applyAlignment="1">
      <alignment horizontal="right"/>
    </xf>
    <xf numFmtId="9" fontId="7" fillId="0" borderId="5" xfId="0" applyNumberFormat="1" applyFont="1" applyFill="1" applyBorder="1" applyAlignment="1" applyProtection="1">
      <alignment horizontal="right"/>
      <protection locked="0"/>
    </xf>
    <xf numFmtId="9" fontId="7" fillId="0" borderId="2" xfId="0" applyNumberFormat="1" applyFont="1" applyFill="1" applyBorder="1" applyAlignment="1" applyProtection="1">
      <alignment horizontal="right"/>
      <protection locked="0"/>
    </xf>
    <xf numFmtId="167" fontId="7" fillId="0" borderId="6" xfId="1" applyNumberFormat="1" applyFont="1" applyBorder="1" applyAlignment="1">
      <alignment horizontal="right"/>
    </xf>
    <xf numFmtId="9" fontId="7" fillId="0" borderId="9" xfId="0" applyNumberFormat="1" applyFont="1" applyFill="1" applyBorder="1" applyAlignment="1" applyProtection="1">
      <alignment horizontal="right"/>
      <protection locked="0"/>
    </xf>
    <xf numFmtId="10" fontId="0" fillId="0" borderId="0" xfId="0" applyNumberFormat="1"/>
    <xf numFmtId="49" fontId="3" fillId="0" borderId="0" xfId="0" applyNumberFormat="1" applyFont="1" applyFill="1" applyBorder="1" applyAlignment="1">
      <alignment horizontal="center" vertical="center"/>
    </xf>
    <xf numFmtId="0" fontId="3" fillId="0" borderId="0" xfId="0" applyFont="1" applyAlignment="1">
      <alignment horizontal="center"/>
    </xf>
  </cellXfs>
  <cellStyles count="5">
    <cellStyle name="Comma" xfId="1" builtinId="3"/>
    <cellStyle name="Heading 1" xfId="4" builtinId="16"/>
    <cellStyle name="Hyperlink" xfId="3" builtinId="8"/>
    <cellStyle name="Normal" xfId="0" builtinId="0"/>
    <cellStyle name="Percent" xfId="2" builtinId="5"/>
  </cellStyles>
  <dxfs count="118">
    <dxf>
      <font>
        <strike val="0"/>
        <outline val="0"/>
        <shadow val="0"/>
        <u val="none"/>
        <sz val="12"/>
        <color auto="1"/>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numFmt numFmtId="1" formatCode="0"/>
      <alignment horizontal="right"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numFmt numFmtId="1" formatCode="0"/>
      <alignment horizontal="right" textRotation="0" wrapText="0" indent="0" justifyLastLine="0" shrinkToFit="0" readingOrder="0"/>
    </dxf>
    <dxf>
      <font>
        <strike val="0"/>
        <outline val="0"/>
        <shadow val="0"/>
        <u val="none"/>
        <sz val="12"/>
      </font>
      <numFmt numFmtId="1" formatCode="0"/>
      <alignment horizontal="right"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numFmt numFmtId="1" formatCode="0"/>
      <alignment horizontal="right" textRotation="0" wrapText="0" indent="0" justifyLastLine="0" shrinkToFit="0" readingOrder="0"/>
    </dxf>
    <dxf>
      <font>
        <strike val="0"/>
        <outline val="0"/>
        <shadow val="0"/>
        <u val="none"/>
        <sz val="12"/>
      </font>
      <numFmt numFmtId="1" formatCode="0"/>
      <alignment horizontal="right"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alignment horizontal="right" textRotation="0" wrapText="0" indent="0" justifyLastLine="0" shrinkToFit="0" readingOrder="0"/>
    </dxf>
    <dxf>
      <font>
        <strike val="0"/>
        <outline val="0"/>
        <shadow val="0"/>
        <u val="none"/>
        <sz val="12"/>
      </font>
      <numFmt numFmtId="1" formatCode="0"/>
      <alignment horizontal="right"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dxf>
    <dxf>
      <border diagonalUp="0" diagonalDown="0">
        <left style="thin">
          <color indexed="64"/>
        </left>
        <right style="thin">
          <color indexed="64"/>
        </right>
        <top style="thin">
          <color indexed="64"/>
        </top>
        <bottom style="thin">
          <color indexed="64"/>
        </bottom>
      </border>
    </dxf>
    <dxf>
      <font>
        <strike val="0"/>
        <outline val="0"/>
        <shadow val="0"/>
        <u val="none"/>
        <sz val="12"/>
      </font>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strike val="0"/>
        <outline val="0"/>
        <shadow val="0"/>
        <u val="none"/>
        <vertAlign val="baseline"/>
        <sz val="12"/>
        <color theme="1"/>
        <name val="Calibri"/>
        <scheme val="minor"/>
      </font>
      <fill>
        <patternFill patternType="solid">
          <fgColor indexed="64"/>
          <bgColor theme="0"/>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3" formatCode="#,##0"/>
      <fill>
        <patternFill patternType="solid">
          <fgColor indexed="64"/>
          <bgColor theme="0"/>
        </patternFill>
      </fill>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Calibri"/>
        <scheme val="minor"/>
      </font>
      <numFmt numFmtId="3" formatCode="#,##0"/>
      <fill>
        <patternFill patternType="solid">
          <fgColor indexed="64"/>
          <bgColor theme="0"/>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auto="1"/>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2"/>
        <color theme="1"/>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9" formatCode="&quot;£&quot;#,##0;\-&quot;£&quot;#,##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9" formatCode="&quot;£&quot;#,##0;\-&quot;£&quot;#,##0"/>
      <alignment horizontal="lef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9" formatCode="&quot;£&quot;#,##0;\-&quot;£&quot;#,##0"/>
      <border diagonalUp="0" diagonalDown="0">
        <left style="thin">
          <color indexed="64"/>
        </left>
        <right style="thin">
          <color indexed="64"/>
        </right>
        <top/>
        <bottom/>
        <vertical/>
        <horizontal/>
      </border>
    </dxf>
    <dxf>
      <border outline="0">
        <right style="thin">
          <color indexed="64"/>
        </right>
        <bottom style="thin">
          <color indexed="64"/>
        </bottom>
      </border>
    </dxf>
    <dxf>
      <font>
        <strike val="0"/>
        <outline val="0"/>
        <shadow val="0"/>
        <u val="none"/>
        <sz val="12"/>
        <name val="Calibri"/>
        <scheme val="minor"/>
      </font>
    </dxf>
    <dxf>
      <font>
        <strike val="0"/>
        <outline val="0"/>
        <shadow val="0"/>
        <u val="none"/>
        <sz val="12"/>
        <name val="Calibri"/>
        <scheme val="minor"/>
      </font>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5" formatCode="&quot;£&quot;#,##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numFmt numFmtId="1" formatCode="0"/>
      <border diagonalUp="0" diagonalDown="0" outline="0">
        <left style="thin">
          <color indexed="64"/>
        </left>
        <right/>
        <top/>
        <bottom/>
      </border>
    </dxf>
    <dxf>
      <font>
        <strike val="0"/>
        <outline val="0"/>
        <shadow val="0"/>
        <u val="none"/>
        <sz val="12"/>
        <name val="Calibri"/>
        <scheme val="minor"/>
      </font>
      <border diagonalUp="0" diagonalDown="0" outline="0">
        <left style="thin">
          <color indexed="64"/>
        </left>
        <right style="thin">
          <color indexed="64"/>
        </right>
        <top/>
        <bottom/>
      </border>
    </dxf>
    <dxf>
      <font>
        <strike val="0"/>
        <outline val="0"/>
        <shadow val="0"/>
        <u val="none"/>
        <sz val="12"/>
        <name val="Calibri"/>
        <scheme val="minor"/>
      </font>
    </dxf>
    <dxf>
      <font>
        <strike val="0"/>
        <outline val="0"/>
        <shadow val="0"/>
        <u val="none"/>
        <sz val="12"/>
        <name val="Calibri"/>
        <scheme val="minor"/>
      </font>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solid">
          <fgColor indexed="64"/>
          <bgColor rgb="FFFFFFFF"/>
        </patternFill>
      </fill>
      <alignment horizontal="right" vertical="center"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auto="1"/>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auto="1"/>
        </patternFill>
      </fill>
      <alignment horizontal="right" vertical="bottom" textRotation="0" wrapText="0" indent="0" justifyLastLine="0" shrinkToFit="0" readingOrder="0"/>
      <border diagonalUp="0" diagonalDown="0" outline="0">
        <left style="thick">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alignment horizontal="left" vertical="center" textRotation="0" wrapText="1" indent="0" justifyLastLine="0" shrinkToFit="0" readingOrder="0"/>
    </dxf>
    <dxf>
      <border outline="0">
        <left style="thin">
          <color indexed="64"/>
        </left>
        <top style="thin">
          <color indexed="64"/>
        </top>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strike val="0"/>
        <outline val="0"/>
        <shadow val="0"/>
        <u val="none"/>
        <vertAlign val="baseline"/>
        <sz val="12"/>
        <name val="Calibri"/>
        <scheme val="minor"/>
      </font>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name val="Calibri"/>
        <scheme val="minor"/>
      </font>
    </dxf>
    <dxf>
      <border outline="0">
        <right style="thin">
          <color rgb="FF000000"/>
        </right>
        <top style="thin">
          <color rgb="FF000000"/>
        </top>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7"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general"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protection locked="0" hidden="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border outline="0">
        <right style="thin">
          <color indexed="64"/>
        </right>
        <top style="thin">
          <color indexed="64"/>
        </top>
        <bottom style="thin">
          <color indexed="64"/>
        </bottom>
      </border>
    </dxf>
    <dxf>
      <font>
        <strike val="0"/>
        <outline val="0"/>
        <shadow val="0"/>
        <u val="none"/>
        <vertAlign val="baseline"/>
        <sz val="12"/>
        <name val="Calibri"/>
        <scheme val="minor"/>
      </font>
      <numFmt numFmtId="0" formatCode="General"/>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Calibri"/>
        <scheme val="minor"/>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Calibri"/>
        <scheme val="minor"/>
      </font>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strike val="0"/>
        <outline val="0"/>
        <shadow val="0"/>
        <vertAlign val="baseline"/>
        <sz val="12"/>
        <name val="Calibri"/>
        <scheme val="minor"/>
      </font>
      <border diagonalUp="0" diagonalDown="0" outline="0">
        <left/>
        <right style="thin">
          <color indexed="64"/>
        </right>
        <top style="thin">
          <color auto="1"/>
        </top>
        <bottom style="thin">
          <color auto="1"/>
        </bottom>
      </border>
    </dxf>
    <dxf>
      <font>
        <strike val="0"/>
        <outline val="0"/>
        <shadow val="0"/>
        <vertAlign val="baseline"/>
        <sz val="12"/>
        <name val="Calibri"/>
        <scheme val="minor"/>
      </font>
      <border diagonalUp="0" diagonalDown="0" outline="0">
        <left/>
        <right style="thin">
          <color indexed="64"/>
        </right>
        <top/>
        <bottom/>
      </border>
    </dxf>
    <dxf>
      <font>
        <strike val="0"/>
        <outline val="0"/>
        <shadow val="0"/>
        <vertAlign val="baseline"/>
        <sz val="12"/>
        <name val="Calibri"/>
        <scheme val="minor"/>
      </font>
    </dxf>
    <dxf>
      <font>
        <strike val="0"/>
        <outline val="0"/>
        <shadow val="0"/>
        <vertAlign val="baseline"/>
        <sz val="12"/>
        <name val="Calibri"/>
        <scheme val="minor"/>
      </font>
    </dxf>
  </dxfs>
  <tableStyles count="0" defaultTableStyle="TableStyleMedium2" defaultPivotStyle="PivotStyleLight16"/>
  <colors>
    <mruColors>
      <color rgb="FF251B5B"/>
      <color rgb="FF201751"/>
      <color rgb="FFE6007E"/>
      <color rgb="FF756A93"/>
      <color rgb="FFB4A9D4"/>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790575</xdr:rowOff>
    </xdr:from>
    <xdr:to>
      <xdr:col>9</xdr:col>
      <xdr:colOff>133141</xdr:colOff>
      <xdr:row>33</xdr:row>
      <xdr:rowOff>170818</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257300"/>
          <a:ext cx="10772566" cy="58953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CG%20Char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v>2019</v>
          </cell>
          <cell r="B1" t="str">
            <v>Oct</v>
          </cell>
          <cell r="C1">
            <v>370</v>
          </cell>
        </row>
        <row r="2">
          <cell r="B2" t="str">
            <v>Nov</v>
          </cell>
          <cell r="C2">
            <v>385</v>
          </cell>
        </row>
        <row r="3">
          <cell r="B3" t="str">
            <v>Dec</v>
          </cell>
          <cell r="C3">
            <v>355</v>
          </cell>
        </row>
        <row r="4">
          <cell r="A4">
            <v>2020</v>
          </cell>
          <cell r="B4" t="str">
            <v>Jan</v>
          </cell>
          <cell r="C4">
            <v>270</v>
          </cell>
        </row>
        <row r="5">
          <cell r="B5" t="str">
            <v>Feb</v>
          </cell>
          <cell r="C5">
            <v>225</v>
          </cell>
        </row>
        <row r="6">
          <cell r="B6" t="str">
            <v>Mar</v>
          </cell>
          <cell r="C6">
            <v>150</v>
          </cell>
        </row>
        <row r="7">
          <cell r="B7" t="str">
            <v>Apr</v>
          </cell>
          <cell r="C7">
            <v>170</v>
          </cell>
        </row>
        <row r="8">
          <cell r="B8" t="str">
            <v>May</v>
          </cell>
          <cell r="C8">
            <v>165</v>
          </cell>
        </row>
        <row r="9">
          <cell r="B9" t="str">
            <v>Jun</v>
          </cell>
          <cell r="C9">
            <v>225</v>
          </cell>
        </row>
        <row r="10">
          <cell r="B10" t="str">
            <v>Jul</v>
          </cell>
          <cell r="C10">
            <v>135</v>
          </cell>
        </row>
        <row r="11">
          <cell r="B11" t="str">
            <v>Aug</v>
          </cell>
          <cell r="C11">
            <v>180</v>
          </cell>
        </row>
        <row r="12">
          <cell r="B12" t="str">
            <v>Sep</v>
          </cell>
          <cell r="C12">
            <v>205</v>
          </cell>
        </row>
        <row r="13">
          <cell r="B13" t="str">
            <v>Oct</v>
          </cell>
          <cell r="C13">
            <v>295</v>
          </cell>
        </row>
        <row r="14">
          <cell r="B14" t="str">
            <v>Nov</v>
          </cell>
          <cell r="C14">
            <v>575</v>
          </cell>
        </row>
        <row r="15">
          <cell r="B15" t="str">
            <v>Dec</v>
          </cell>
          <cell r="C15">
            <v>380</v>
          </cell>
        </row>
        <row r="16">
          <cell r="A16">
            <v>2021</v>
          </cell>
          <cell r="B16" t="str">
            <v>Jan</v>
          </cell>
          <cell r="C16">
            <v>385</v>
          </cell>
        </row>
        <row r="17">
          <cell r="B17" t="str">
            <v>Feb</v>
          </cell>
          <cell r="C17">
            <v>335</v>
          </cell>
        </row>
        <row r="18">
          <cell r="B18" t="str">
            <v>Mar</v>
          </cell>
          <cell r="C18">
            <v>330</v>
          </cell>
        </row>
        <row r="19">
          <cell r="B19" t="str">
            <v>Apr</v>
          </cell>
          <cell r="C19">
            <v>270</v>
          </cell>
        </row>
        <row r="20">
          <cell r="B20" t="str">
            <v>May</v>
          </cell>
          <cell r="C20">
            <v>270</v>
          </cell>
        </row>
        <row r="21">
          <cell r="B21" t="str">
            <v>Jun</v>
          </cell>
          <cell r="C21">
            <v>265</v>
          </cell>
        </row>
        <row r="22">
          <cell r="B22" t="str">
            <v>Jul</v>
          </cell>
          <cell r="C22">
            <v>285</v>
          </cell>
        </row>
        <row r="23">
          <cell r="B23" t="str">
            <v>Aug</v>
          </cell>
          <cell r="C23">
            <v>295</v>
          </cell>
        </row>
        <row r="24">
          <cell r="B24" t="str">
            <v>Sep</v>
          </cell>
          <cell r="C24">
            <v>300</v>
          </cell>
        </row>
        <row r="25">
          <cell r="B25" t="str">
            <v>Oct</v>
          </cell>
          <cell r="C25">
            <v>275</v>
          </cell>
        </row>
        <row r="26">
          <cell r="B26" t="str">
            <v>Nov</v>
          </cell>
          <cell r="C26">
            <v>440</v>
          </cell>
        </row>
        <row r="27">
          <cell r="B27" t="str">
            <v>Dec</v>
          </cell>
          <cell r="C27">
            <v>365</v>
          </cell>
        </row>
        <row r="28">
          <cell r="A28">
            <v>2022</v>
          </cell>
          <cell r="B28" t="str">
            <v>Jan</v>
          </cell>
          <cell r="C28">
            <v>445</v>
          </cell>
        </row>
        <row r="29">
          <cell r="B29" t="str">
            <v>Feb</v>
          </cell>
          <cell r="C29">
            <v>360</v>
          </cell>
        </row>
        <row r="30">
          <cell r="B30" t="str">
            <v>Mar</v>
          </cell>
          <cell r="C30">
            <v>370</v>
          </cell>
        </row>
        <row r="31">
          <cell r="B31" t="str">
            <v>Apr</v>
          </cell>
          <cell r="C31">
            <v>405</v>
          </cell>
        </row>
      </sheetData>
    </sheetDataSet>
  </externalBook>
</externalLink>
</file>

<file path=xl/tables/table1.xml><?xml version="1.0" encoding="utf-8"?>
<table xmlns="http://schemas.openxmlformats.org/spreadsheetml/2006/main" id="10" name="Contents" displayName="Contents" ref="A3:B17" totalsRowShown="0" headerRowDxfId="117" dataDxfId="116">
  <autoFilter ref="A3:B17">
    <filterColumn colId="0" hiddenButton="1"/>
    <filterColumn colId="1" hiddenButton="1"/>
  </autoFilter>
  <tableColumns count="2">
    <tableColumn id="1" name="Table or Chart Number" dataDxfId="115" dataCellStyle="Hyperlink"/>
    <tableColumn id="2" name="Table or Chart Description " dataDxfId="114"/>
  </tableColumns>
  <tableStyleInfo name="TableStyleLight1" showFirstColumn="0" showLastColumn="0" showRowStripes="0" showColumnStripes="0"/>
</table>
</file>

<file path=xl/tables/table10.xml><?xml version="1.0" encoding="utf-8"?>
<table xmlns="http://schemas.openxmlformats.org/spreadsheetml/2006/main" id="9" name="Table9" displayName="Table9" ref="A4:E5" totalsRowShown="0" headerRowDxfId="21" dataDxfId="19" headerRowBorderDxfId="20" tableBorderDxfId="18" totalsRowBorderDxfId="17">
  <autoFilter ref="A4:E5">
    <filterColumn colId="0" hiddenButton="1"/>
    <filterColumn colId="1" hiddenButton="1"/>
    <filterColumn colId="2" hiddenButton="1"/>
    <filterColumn colId="3" hiddenButton="1"/>
    <filterColumn colId="4" hiddenButton="1"/>
  </autoFilter>
  <tableColumns count="5">
    <tableColumn id="1" name="Total number of payments issued _x000a_[note 1][note 2][note 3]" dataDxfId="16"/>
    <tableColumn id="2" name="Number of clients who have received at least one payment _x000a_[note 4]" dataDxfId="15"/>
    <tableColumn id="3" name="Number of clients who have received 1 payment" dataDxfId="14"/>
    <tableColumn id="4" name="Number of clients who have received 2 payments _x000a_[note 4]" dataDxfId="13"/>
    <tableColumn id="5" name="Number of clients who have received 3 payments _x000a_[note 4]" dataDxfId="12"/>
  </tableColumns>
  <tableStyleInfo name="TableStyleLight1" showFirstColumn="0" showLastColumn="0" showRowStripes="0" showColumnStripes="0"/>
</table>
</file>

<file path=xl/tables/table11.xml><?xml version="1.0" encoding="utf-8"?>
<table xmlns="http://schemas.openxmlformats.org/spreadsheetml/2006/main" id="12" name="Table10" displayName="Table10" ref="A6:I38" totalsRowShown="0" headerRowDxfId="11" dataDxfId="10" tableBorderDxfId="9">
  <autoFilter ref="A6:I3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Month [note 1]" dataDxfId="8"/>
    <tableColumn id="2" name="Number of re-determinations received _x000a_[note 2]" dataDxfId="7"/>
    <tableColumn id="3" name="Re-determinations as a percentage of decisions processed _x000a_" dataDxfId="6"/>
    <tableColumn id="5" name="Re-determinations completed _x000a_[note 3]" dataDxfId="5"/>
    <tableColumn id="6" name="Completed re-determinations which are disallowed _x000a_[note 3]" dataDxfId="4"/>
    <tableColumn id="7" name="Completed re-determinations which are allowed or partially allowed _x000a_[note 3]" dataDxfId="3"/>
    <tableColumn id="8" name="Completed re-determinations which are withdrawn _x000a_[note 3]" dataDxfId="2"/>
    <tableColumn id="10" name="Median response time in working days _x000a_[note 4][note 5]" dataDxfId="1"/>
    <tableColumn id="11" name="Re-determinations closed within 16 working days _x000a_[note 4]" dataDxfId="0" dataCellStyle="Percent"/>
  </tableColumns>
  <tableStyleInfo name="TableStyleLight1" showFirstColumn="0" showLastColumn="0" showRowStripes="1" showColumnStripes="0"/>
</table>
</file>

<file path=xl/tables/table2.xml><?xml version="1.0" encoding="utf-8"?>
<table xmlns="http://schemas.openxmlformats.org/spreadsheetml/2006/main" id="3" name="Table1" displayName="Table1" ref="A6:J42" totalsRowShown="0" headerRowDxfId="113" dataDxfId="112" tableBorderDxfId="111">
  <autoFilter ref="A6:J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note 1][note 2]_x000a_[note 3][note 4][note 5]" dataDxfId="110"/>
    <tableColumn id="2" name="Total applications received _x000a_" dataDxfId="109" dataCellStyle="Comma"/>
    <tableColumn id="3" name="Percentage of total applications received " dataDxfId="108"/>
    <tableColumn id="4" name="Total applications processed  _x000a_[note 6]" dataDxfId="107" dataCellStyle="Comma"/>
    <tableColumn id="5" name="Authorised applications" dataDxfId="106" dataCellStyle="Comma"/>
    <tableColumn id="6" name="Denied Applications " dataDxfId="105" dataCellStyle="Comma"/>
    <tableColumn id="7" name="Withdrawn applications " dataDxfId="104" dataCellStyle="Comma"/>
    <tableColumn id="8" name="Percentage of processed applications authorised" dataDxfId="103"/>
    <tableColumn id="9" name="Percentage of processed applications denied" dataDxfId="102"/>
    <tableColumn id="10" name="Percentage of processed applications withdrawn " dataDxfId="101"/>
  </tableColumns>
  <tableStyleInfo name="TableStyleLight1" showFirstColumn="0" showLastColumn="0" showRowStripes="1" showColumnStripes="0"/>
</table>
</file>

<file path=xl/tables/table3.xml><?xml version="1.0" encoding="utf-8"?>
<table xmlns="http://schemas.openxmlformats.org/spreadsheetml/2006/main" id="5" name="Table2" displayName="Table2" ref="A6:H38" totalsRowShown="0" headerRowDxfId="100" dataDxfId="98" headerRowBorderDxfId="99" tableBorderDxfId="97">
  <autoFilter ref="A6:H3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3" name="Applications Received by month _x000a_[note 1]" dataDxfId="96"/>
    <tableColumn id="4" name="Total" dataDxfId="95" dataCellStyle="Comma"/>
    <tableColumn id="5" name="Online Applications " dataDxfId="94" dataCellStyle="Comma"/>
    <tableColumn id="6" name="Paper Applications _x000a_" dataDxfId="93" dataCellStyle="Comma"/>
    <tableColumn id="7" name="Phone Applications _x000a_[note 2]" dataDxfId="92" dataCellStyle="Comma"/>
    <tableColumn id="8" name="Percentage of Online Applications " dataDxfId="91"/>
    <tableColumn id="9" name="Percentage of Paper Applications" dataDxfId="90"/>
    <tableColumn id="10" name="Percentage of Phone Applications" dataDxfId="89"/>
  </tableColumns>
  <tableStyleInfo name="TableStyleLight1" showFirstColumn="0" showLastColumn="0" showRowStripes="1" showColumnStripes="0"/>
</table>
</file>

<file path=xl/tables/table4.xml><?xml version="1.0" encoding="utf-8"?>
<table xmlns="http://schemas.openxmlformats.org/spreadsheetml/2006/main" id="1" name="Table3" displayName="Table3" ref="A8:J13" totalsRowShown="0" headerRowDxfId="88" dataDxfId="86" headerRowBorderDxfId="87" tableBorderDxfId="85" totalsRowBorderDxfId="84">
  <autoFilter ref="A8:J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of applicant _x000a_[note 1] [note 3] [note 4] [note 5] [note 6]" dataDxfId="83"/>
    <tableColumn id="2" name="Total applications received" dataDxfId="82" dataCellStyle="Comma">
      <calculatedColumnFormula>VLOOKUP($A9, 'Table 3 Full data'!$A$2:$J$1000, 2, FALSE)</calculatedColumnFormula>
    </tableColumn>
    <tableColumn id="3" name="Percentage of total applications received" dataDxfId="81">
      <calculatedColumnFormula>VLOOKUP($A9, 'Table 3 Full data'!$A$2:$J$1000, 3, FALSE)</calculatedColumnFormula>
    </tableColumn>
    <tableColumn id="4" name="Total applications processed _x000a_[note 2]" dataDxfId="80" dataCellStyle="Comma">
      <calculatedColumnFormula>VLOOKUP($A9, 'Table 3 Full data'!$A$2:$J$1000, 4, FALSE)</calculatedColumnFormula>
    </tableColumn>
    <tableColumn id="5" name="Authorised applications" dataDxfId="79" dataCellStyle="Comma">
      <calculatedColumnFormula>VLOOKUP($A9, 'Table 3 Full data'!$A$2:$J$1000, 5, FALSE)</calculatedColumnFormula>
    </tableColumn>
    <tableColumn id="6" name="Denied Applications " dataDxfId="78" dataCellStyle="Comma">
      <calculatedColumnFormula>VLOOKUP($A9, 'Table 3 Full data'!$A$2:$J$1000, 6, FALSE)</calculatedColumnFormula>
    </tableColumn>
    <tableColumn id="7" name="Withdrawn applications " dataDxfId="77" dataCellStyle="Comma">
      <calculatedColumnFormula>VLOOKUP($A9, 'Table 3 Full data'!$A$2:$J$1000, 7, FALSE)</calculatedColumnFormula>
    </tableColumn>
    <tableColumn id="8" name="Percentage of processed applications authorised" dataDxfId="76">
      <calculatedColumnFormula>VLOOKUP($A9, 'Table 3 Full data'!$A$2:$J$1000, 8, FALSE)</calculatedColumnFormula>
    </tableColumn>
    <tableColumn id="9" name="Percentage of processed applications denied" dataDxfId="75">
      <calculatedColumnFormula>VLOOKUP($A9, 'Table 3 Full data'!$A$2:$J$1000, 9, FALSE)</calculatedColumnFormula>
    </tableColumn>
    <tableColumn id="10" name="Percentage of processed applications withdrawn " dataDxfId="74">
      <calculatedColumnFormula>VLOOKUP($A9, 'Table 3 Full data'!$A$2:$J$1000, 10, FALSE)</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2" name="Table4" displayName="Table4" ref="A8:F44" totalsRowShown="0" headerRowDxfId="73" dataDxfId="72" tableBorderDxfId="71" dataCellStyle="Comma">
  <autoFilter ref="A8:F44">
    <filterColumn colId="0" hiddenButton="1"/>
    <filterColumn colId="1" hiddenButton="1"/>
    <filterColumn colId="2" hiddenButton="1"/>
    <filterColumn colId="3" hiddenButton="1"/>
    <filterColumn colId="4" hiddenButton="1"/>
    <filterColumn colId="5" hiddenButton="1"/>
  </autoFilter>
  <tableColumns count="6">
    <tableColumn id="1" name="Local Authority _x000a_[note 1][note 2][note 3]" dataDxfId="70"/>
    <tableColumn id="2" name="Total applications received _x000a_" dataDxfId="69" dataCellStyle="Comma">
      <calculatedColumnFormula>VLOOKUP($A9, 'Table 4 Full data'!$A$2:$F$1005, 2, FALSE)</calculatedColumnFormula>
    </tableColumn>
    <tableColumn id="3" name="Percentage of total applications received " dataDxfId="68" dataCellStyle="Percent">
      <calculatedColumnFormula>VLOOKUP($A9, 'Table 4 Full data'!$A$2:$F$1005, 3, FALSE)</calculatedColumnFormula>
    </tableColumn>
    <tableColumn id="4" name="Total applications processed _x000a_ [note 4]" dataDxfId="67" dataCellStyle="Comma">
      <calculatedColumnFormula>VLOOKUP($A9, 'Table 4 Full data'!$A$2:$F$1005, 4, FALSE)</calculatedColumnFormula>
    </tableColumn>
    <tableColumn id="5" name="Authorised applications" dataDxfId="66" dataCellStyle="Comma">
      <calculatedColumnFormula>VLOOKUP($A9, 'Table 4 Full data'!$A$2:$F$1005, 5, FALSE)</calculatedColumnFormula>
    </tableColumn>
    <tableColumn id="6" name="Percentage of processed applications authorised" dataDxfId="65" dataCellStyle="Percent">
      <calculatedColumnFormula>VLOOKUP($A9, 'Table 4 Full data'!$A$2:$F$1005, 6, FALSE)</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4" name="Table5" displayName="Table5" ref="A6:J11" totalsRowShown="0" headerRowDxfId="64" dataDxfId="62" headerRowBorderDxfId="63" tableBorderDxfId="61" totalsRowBorderDxfId="60" dataCellStyle="Comma">
  <autoFilter ref="A6:J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umber of cared for people _x000a_[note 1]" dataDxfId="59"/>
    <tableColumn id="2" name="Total applications received _x000a_" dataDxfId="58" dataCellStyle="Comma"/>
    <tableColumn id="3" name="Percentage of total applications received " dataDxfId="57" dataCellStyle="Percent"/>
    <tableColumn id="4" name="Total applications processed  _x000a_[note 2]" dataDxfId="56" dataCellStyle="Comma"/>
    <tableColumn id="5" name="Authorised applications" dataDxfId="55" dataCellStyle="Comma"/>
    <tableColumn id="7" name="Denied applications" dataDxfId="54" dataCellStyle="Comma"/>
    <tableColumn id="8" name="Withdrawn applications" dataDxfId="53" dataCellStyle="Comma"/>
    <tableColumn id="6" name="Percentage of processed applications authorised" dataDxfId="52" dataCellStyle="Percent"/>
    <tableColumn id="9" name="Percentage of processed applications denied" dataDxfId="51" dataCellStyle="Comma"/>
    <tableColumn id="10" name="Percentage of processed applications withdrawn" dataDxfId="50" dataCellStyle="Comma"/>
  </tableColumns>
  <tableStyleInfo name="TableStyleLight1" showFirstColumn="0" showLastColumn="0" showRowStripes="1" showColumnStripes="0"/>
</table>
</file>

<file path=xl/tables/table7.xml><?xml version="1.0" encoding="utf-8"?>
<table xmlns="http://schemas.openxmlformats.org/spreadsheetml/2006/main" id="6" name="Table6" displayName="Table6" ref="A6:M39" totalsRowShown="0" headerRowDxfId="49" dataDxfId="48" tableBorderDxfId="47" dataCellStyle="Comma">
  <autoFilter ref="A6:M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Processing Time by Month _x000a_[note 1][note 2][note 3]" dataDxfId="46"/>
    <tableColumn id="2" name="Total applications processed excluding re-determinations_x000a_" dataDxfId="45" dataCellStyle="Comma"/>
    <tableColumn id="3" name="Applications processed in the same day" dataDxfId="44" dataCellStyle="Comma"/>
    <tableColumn id="4" name="Applications processed in _x000a_1-5 days" dataDxfId="43" dataCellStyle="Comma"/>
    <tableColumn id="5" name="Applications processed in _x000a_6-10 days" dataDxfId="42" dataCellStyle="Comma"/>
    <tableColumn id="6" name="Applications processed in _x000a_11-15 days" dataDxfId="41" dataCellStyle="Comma"/>
    <tableColumn id="7" name="Applications processed in _x000a_16-20 days" dataDxfId="40" dataCellStyle="Comma"/>
    <tableColumn id="8" name="Applications processed in _x000a_21 or more days" dataDxfId="39" dataCellStyle="Comma"/>
    <tableColumn id="9" name="Applications processed within 10 days _x000a_[note 4]" dataDxfId="38" dataCellStyle="Comma"/>
    <tableColumn id="10" name="Applications processed within 15 days _x000a_[note 4]" dataDxfId="37" dataCellStyle="Comma"/>
    <tableColumn id="11" name="Applications processed in 16 days or more _x000a_[note 4]" dataDxfId="36" dataCellStyle="Comma"/>
    <tableColumn id="12" name="Percentage of applications processed within 10 days _x000a_[note 4]" dataDxfId="35" dataCellStyle="Comma"/>
    <tableColumn id="13" name="Median Average Processing Time _x000a_[note 5]" dataDxfId="34" dataCellStyle="Comma"/>
  </tableColumns>
  <tableStyleInfo name="TableStyleLight1" showFirstColumn="0" showLastColumn="0" showRowStripes="1" showColumnStripes="0"/>
</table>
</file>

<file path=xl/tables/table8.xml><?xml version="1.0" encoding="utf-8"?>
<table xmlns="http://schemas.openxmlformats.org/spreadsheetml/2006/main" id="7" name="Table7" displayName="Table7" ref="A8:D44" totalsRowShown="0" headerRowDxfId="33" dataDxfId="32">
  <autoFilter ref="A8:D44">
    <filterColumn colId="0" hiddenButton="1"/>
    <filterColumn colId="1" hiddenButton="1"/>
    <filterColumn colId="2" hiddenButton="1"/>
    <filterColumn colId="3" hiddenButton="1"/>
  </autoFilter>
  <tableColumns count="4">
    <tableColumn id="1" name="Local Authority _x000a_[note 1][note 2][note 3]" dataDxfId="31"/>
    <tableColumn id="5" name="Number of Payments" dataDxfId="30">
      <calculatedColumnFormula>VLOOKUP($A9, 'Table 7 Full data'!$A$1:$D$1005, 2, FALSE)</calculatedColumnFormula>
    </tableColumn>
    <tableColumn id="2" name="Value of payments _x000a_[note 4][note 5]_x000a_[note 6][note 7]" dataDxfId="29">
      <calculatedColumnFormula>VLOOKUP($A9, 'Table 7 Full data'!$A$1:$D$1005, 3, FALSE)</calculatedColumnFormula>
    </tableColumn>
    <tableColumn id="3" name="Percentage of total payments made" dataDxfId="28" dataCellStyle="Percent">
      <calculatedColumnFormula>VLOOKUP($A9, 'Table 7 Full data'!$A$1:$D$1005, 4, FALSE)</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8" name="Table8" displayName="Table8" ref="A5:C40" totalsRowShown="0" headerRowDxfId="27" dataDxfId="26" tableBorderDxfId="25">
  <autoFilter ref="A5:C40">
    <filterColumn colId="0" hiddenButton="1"/>
    <filterColumn colId="1" hiddenButton="1"/>
    <filterColumn colId="2" hiddenButton="1"/>
  </autoFilter>
  <tableColumns count="3">
    <tableColumn id="1" name="Month of payment issue_x000a_[note 1][note 2][note 3]_x000a_[note 4][note 5][note 6]" dataDxfId="24" dataCellStyle="Comma"/>
    <tableColumn id="3" name="Number of Payments [note 7][note 8]" dataDxfId="23" dataCellStyle="Comma"/>
    <tableColumn id="2" name="Value of payments _x000a_[note 7]_x000a_[note 8][note 9]" dataDxfId="22"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8"/>
  <sheetViews>
    <sheetView tabSelected="1" workbookViewId="0"/>
  </sheetViews>
  <sheetFormatPr defaultRowHeight="15" x14ac:dyDescent="0.25"/>
  <cols>
    <col min="1" max="1" width="25.42578125" customWidth="1"/>
    <col min="2" max="2" width="80.28515625" customWidth="1"/>
  </cols>
  <sheetData>
    <row r="1" spans="1:2" ht="21" x14ac:dyDescent="0.35">
      <c r="A1" s="27" t="s">
        <v>403</v>
      </c>
    </row>
    <row r="2" spans="1:2" ht="18.75" x14ac:dyDescent="0.3">
      <c r="A2" s="177" t="s">
        <v>312</v>
      </c>
      <c r="B2" s="173"/>
    </row>
    <row r="3" spans="1:2" ht="15.75" x14ac:dyDescent="0.25">
      <c r="A3" s="179" t="s">
        <v>313</v>
      </c>
      <c r="B3" s="178" t="s">
        <v>314</v>
      </c>
    </row>
    <row r="4" spans="1:2" ht="15.6" customHeight="1" x14ac:dyDescent="0.25">
      <c r="A4" s="180" t="s">
        <v>0</v>
      </c>
      <c r="B4" s="181" t="s">
        <v>17</v>
      </c>
    </row>
    <row r="5" spans="1:2" ht="15.75" x14ac:dyDescent="0.25">
      <c r="A5" s="180" t="s">
        <v>1</v>
      </c>
      <c r="B5" s="181" t="s">
        <v>19</v>
      </c>
    </row>
    <row r="6" spans="1:2" ht="15.75" x14ac:dyDescent="0.25">
      <c r="A6" s="180" t="s">
        <v>2</v>
      </c>
      <c r="B6" s="181" t="s">
        <v>30</v>
      </c>
    </row>
    <row r="7" spans="1:2" ht="15.75" x14ac:dyDescent="0.25">
      <c r="A7" s="180" t="s">
        <v>3</v>
      </c>
      <c r="B7" s="181" t="s">
        <v>20</v>
      </c>
    </row>
    <row r="8" spans="1:2" ht="15.75" x14ac:dyDescent="0.25">
      <c r="A8" s="180" t="s">
        <v>4</v>
      </c>
      <c r="B8" s="181" t="s">
        <v>23</v>
      </c>
    </row>
    <row r="9" spans="1:2" ht="15.75" x14ac:dyDescent="0.25">
      <c r="A9" s="180" t="s">
        <v>5</v>
      </c>
      <c r="B9" s="181" t="s">
        <v>25</v>
      </c>
    </row>
    <row r="10" spans="1:2" ht="15.75" x14ac:dyDescent="0.25">
      <c r="A10" s="180" t="s">
        <v>11</v>
      </c>
      <c r="B10" s="181" t="s">
        <v>36</v>
      </c>
    </row>
    <row r="11" spans="1:2" ht="15.75" x14ac:dyDescent="0.25">
      <c r="A11" s="180" t="s">
        <v>10</v>
      </c>
      <c r="B11" s="181" t="s">
        <v>26</v>
      </c>
    </row>
    <row r="12" spans="1:2" ht="15.75" x14ac:dyDescent="0.25">
      <c r="A12" s="180" t="s">
        <v>9</v>
      </c>
      <c r="B12" s="181" t="s">
        <v>38</v>
      </c>
    </row>
    <row r="13" spans="1:2" ht="15.75" x14ac:dyDescent="0.25">
      <c r="A13" s="180" t="s">
        <v>35</v>
      </c>
      <c r="B13" s="181" t="s">
        <v>324</v>
      </c>
    </row>
    <row r="14" spans="1:2" ht="15.75" x14ac:dyDescent="0.25">
      <c r="A14" s="180" t="s">
        <v>27</v>
      </c>
      <c r="B14" s="181" t="s">
        <v>31</v>
      </c>
    </row>
    <row r="15" spans="1:2" ht="15.75" x14ac:dyDescent="0.25">
      <c r="A15" s="182" t="s">
        <v>301</v>
      </c>
      <c r="B15" s="181" t="s">
        <v>304</v>
      </c>
    </row>
    <row r="16" spans="1:2" ht="15.75" x14ac:dyDescent="0.25">
      <c r="A16" s="182" t="s">
        <v>302</v>
      </c>
      <c r="B16" s="181" t="s">
        <v>305</v>
      </c>
    </row>
    <row r="17" spans="1:2" ht="15.75" x14ac:dyDescent="0.25">
      <c r="A17" s="180" t="s">
        <v>303</v>
      </c>
      <c r="B17" s="181" t="s">
        <v>306</v>
      </c>
    </row>
    <row r="18" spans="1:2" x14ac:dyDescent="0.25">
      <c r="A18" s="1"/>
    </row>
  </sheetData>
  <hyperlinks>
    <hyperlink ref="A8" location="'Table 5 Cared for People'!A1" display="Table 5"/>
    <hyperlink ref="A7" location="'Table 4 Applications by LA'!A1" display="Table 4"/>
    <hyperlink ref="A13" location="'Table 10 Re-determinations'!A1" display="Table 10"/>
    <hyperlink ref="A6" location="'Table 3 Applications by age'!A1" display="Table 3"/>
    <hyperlink ref="A9" location="'Table 6 Processing Times'!A1" display="Table 6"/>
    <hyperlink ref="A10" location="'Table 7 Payments by LA'!A1" display="Table 7"/>
    <hyperlink ref="A11" location="'Table 8 Payments by month'!A1" display="Table 8"/>
    <hyperlink ref="A5" location="'Table 2 Applications by channel'!A1" display="Table 2"/>
    <hyperlink ref="A14" location="'Chart 1 Applications by month'!A1" display="Chart 1"/>
    <hyperlink ref="A4" location="'Table 1 Applications by month'!A1" display="Table 1"/>
    <hyperlink ref="A12" location="'Table 9 Clients by payments'!A1" display="Table 9"/>
    <hyperlink ref="A15" location="'Table 3 Full data'!A1" display="Table 3 Full data"/>
    <hyperlink ref="A16" location="'Table 4 Full data'!A1" display="Table 4 Full data"/>
    <hyperlink ref="A17" location="'Table 7 Full data'!A1" display="Table 7 Full data"/>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zoomScaleNormal="100" workbookViewId="0"/>
  </sheetViews>
  <sheetFormatPr defaultColWidth="28.140625" defaultRowHeight="15" x14ac:dyDescent="0.25"/>
  <sheetData>
    <row r="1" spans="1:22" ht="21" x14ac:dyDescent="0.35">
      <c r="A1" s="27" t="s">
        <v>37</v>
      </c>
    </row>
    <row r="2" spans="1:22" ht="15.75" x14ac:dyDescent="0.25">
      <c r="A2" s="33" t="s">
        <v>110</v>
      </c>
    </row>
    <row r="3" spans="1:22" ht="15.75" x14ac:dyDescent="0.25">
      <c r="A3" s="29" t="s">
        <v>311</v>
      </c>
    </row>
    <row r="4" spans="1:22" ht="75" customHeight="1" x14ac:dyDescent="0.25">
      <c r="A4" s="156" t="s">
        <v>427</v>
      </c>
      <c r="B4" s="156" t="s">
        <v>428</v>
      </c>
      <c r="C4" s="131" t="s">
        <v>34</v>
      </c>
      <c r="D4" s="223" t="s">
        <v>429</v>
      </c>
      <c r="E4" s="223" t="s">
        <v>430</v>
      </c>
    </row>
    <row r="5" spans="1:22" ht="15.75" x14ac:dyDescent="0.25">
      <c r="A5" s="235">
        <v>6040</v>
      </c>
      <c r="B5" s="235">
        <v>4265</v>
      </c>
      <c r="C5" s="236">
        <v>2695</v>
      </c>
      <c r="D5" s="237">
        <v>1365</v>
      </c>
      <c r="E5" s="239">
        <v>205</v>
      </c>
    </row>
    <row r="6" spans="1:22" ht="15.75" customHeight="1" x14ac:dyDescent="0.25">
      <c r="A6" s="37" t="s">
        <v>8</v>
      </c>
      <c r="B6" s="4"/>
      <c r="C6" s="4"/>
      <c r="D6" s="4"/>
      <c r="E6" s="4"/>
      <c r="F6" s="4"/>
      <c r="G6" s="4"/>
      <c r="H6" s="4"/>
      <c r="I6" s="4"/>
      <c r="J6" s="4"/>
      <c r="K6" s="4"/>
      <c r="L6" s="4"/>
      <c r="M6" s="4"/>
      <c r="N6" s="4"/>
      <c r="O6" s="4"/>
      <c r="P6" s="4"/>
      <c r="Q6" s="4"/>
      <c r="R6" s="4"/>
      <c r="S6" s="4"/>
      <c r="T6" s="4"/>
      <c r="U6" s="4"/>
      <c r="V6" s="4"/>
    </row>
    <row r="7" spans="1:22" ht="15.75" customHeight="1" x14ac:dyDescent="0.25">
      <c r="A7" s="37" t="s">
        <v>111</v>
      </c>
      <c r="B7" s="4"/>
      <c r="C7" s="4"/>
      <c r="D7" s="4"/>
      <c r="E7" s="4"/>
      <c r="F7" s="4"/>
      <c r="G7" s="4"/>
    </row>
    <row r="8" spans="1:22" ht="15.75" customHeight="1" x14ac:dyDescent="0.25">
      <c r="A8" s="37" t="s">
        <v>127</v>
      </c>
      <c r="B8" s="4"/>
      <c r="C8" s="4"/>
      <c r="D8" s="4"/>
      <c r="E8" s="4"/>
      <c r="F8" s="4"/>
      <c r="G8" s="4"/>
    </row>
    <row r="9" spans="1:22" ht="15.75" customHeight="1" x14ac:dyDescent="0.25">
      <c r="A9" s="37" t="s">
        <v>126</v>
      </c>
      <c r="B9" s="4"/>
      <c r="C9" s="4"/>
      <c r="D9" s="4"/>
      <c r="E9" s="4"/>
      <c r="F9" s="4"/>
      <c r="G9" s="4"/>
    </row>
    <row r="10" spans="1:22" ht="15.75" customHeight="1" x14ac:dyDescent="0.25">
      <c r="A10" s="33" t="s">
        <v>333</v>
      </c>
    </row>
  </sheetData>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Normal="100" workbookViewId="0"/>
  </sheetViews>
  <sheetFormatPr defaultRowHeight="15" x14ac:dyDescent="0.25"/>
  <cols>
    <col min="1" max="1" width="35.5703125" customWidth="1"/>
    <col min="2" max="2" width="17.5703125" customWidth="1"/>
    <col min="3" max="3" width="20.7109375" customWidth="1"/>
    <col min="4" max="4" width="19.28515625" customWidth="1"/>
    <col min="5" max="5" width="18.85546875" customWidth="1"/>
    <col min="6" max="6" width="20.28515625" customWidth="1"/>
    <col min="7" max="7" width="18.85546875" customWidth="1"/>
    <col min="8" max="8" width="17.42578125" customWidth="1"/>
    <col min="9" max="9" width="18.5703125" customWidth="1"/>
  </cols>
  <sheetData>
    <row r="1" spans="1:13" ht="21" x14ac:dyDescent="0.35">
      <c r="A1" s="48" t="s">
        <v>114</v>
      </c>
    </row>
    <row r="2" spans="1:13" ht="15.75" x14ac:dyDescent="0.25">
      <c r="A2" s="33" t="s">
        <v>113</v>
      </c>
    </row>
    <row r="3" spans="1:13" ht="15.75" x14ac:dyDescent="0.25">
      <c r="A3" s="183" t="s">
        <v>315</v>
      </c>
    </row>
    <row r="4" spans="1:13" ht="15.75" x14ac:dyDescent="0.25">
      <c r="A4" s="183" t="s">
        <v>316</v>
      </c>
    </row>
    <row r="5" spans="1:13" ht="15.75" x14ac:dyDescent="0.25">
      <c r="A5" s="29" t="s">
        <v>341</v>
      </c>
    </row>
    <row r="6" spans="1:13" ht="95.45" customHeight="1" x14ac:dyDescent="0.25">
      <c r="A6" s="18" t="s">
        <v>431</v>
      </c>
      <c r="B6" s="16" t="s">
        <v>432</v>
      </c>
      <c r="C6" s="16" t="s">
        <v>112</v>
      </c>
      <c r="D6" s="16" t="s">
        <v>433</v>
      </c>
      <c r="E6" s="16" t="s">
        <v>434</v>
      </c>
      <c r="F6" s="16" t="s">
        <v>435</v>
      </c>
      <c r="G6" s="16" t="s">
        <v>436</v>
      </c>
      <c r="H6" s="57" t="s">
        <v>437</v>
      </c>
      <c r="I6" s="104" t="s">
        <v>438</v>
      </c>
    </row>
    <row r="7" spans="1:13" ht="15.75" x14ac:dyDescent="0.25">
      <c r="A7" s="118" t="s">
        <v>6</v>
      </c>
      <c r="B7" s="119">
        <v>165</v>
      </c>
      <c r="C7" s="122">
        <v>1.9E-2</v>
      </c>
      <c r="D7" s="119">
        <v>160</v>
      </c>
      <c r="E7" s="120">
        <v>55</v>
      </c>
      <c r="F7" s="119">
        <v>85</v>
      </c>
      <c r="G7" s="120">
        <v>20</v>
      </c>
      <c r="H7" s="119">
        <v>9</v>
      </c>
      <c r="I7" s="231">
        <v>0.89</v>
      </c>
      <c r="L7" s="2"/>
      <c r="M7" s="192"/>
    </row>
    <row r="8" spans="1:13" ht="15.75" x14ac:dyDescent="0.25">
      <c r="A8" s="105" t="s">
        <v>40</v>
      </c>
      <c r="B8" s="106">
        <v>0</v>
      </c>
      <c r="C8" s="123" t="s">
        <v>123</v>
      </c>
      <c r="D8" s="106">
        <v>0</v>
      </c>
      <c r="E8" s="107">
        <v>0</v>
      </c>
      <c r="F8" s="106">
        <v>0</v>
      </c>
      <c r="G8" s="107">
        <v>0</v>
      </c>
      <c r="H8" s="108" t="s">
        <v>123</v>
      </c>
      <c r="I8" s="59" t="s">
        <v>123</v>
      </c>
      <c r="L8" s="2"/>
      <c r="M8" s="192"/>
    </row>
    <row r="9" spans="1:13" ht="15" customHeight="1" x14ac:dyDescent="0.25">
      <c r="A9" s="105" t="s">
        <v>41</v>
      </c>
      <c r="B9" s="106" t="s">
        <v>121</v>
      </c>
      <c r="C9" s="124" t="s">
        <v>121</v>
      </c>
      <c r="D9" s="106" t="s">
        <v>121</v>
      </c>
      <c r="E9" s="107">
        <v>0</v>
      </c>
      <c r="F9" s="106" t="s">
        <v>121</v>
      </c>
      <c r="G9" s="107">
        <v>0</v>
      </c>
      <c r="H9" s="109">
        <v>15</v>
      </c>
      <c r="I9" s="59">
        <v>1</v>
      </c>
      <c r="L9" s="2"/>
      <c r="M9" s="192"/>
    </row>
    <row r="10" spans="1:13" ht="15" customHeight="1" thickBot="1" x14ac:dyDescent="0.3">
      <c r="A10" s="105" t="s">
        <v>42</v>
      </c>
      <c r="B10" s="106" t="s">
        <v>121</v>
      </c>
      <c r="C10" s="123" t="s">
        <v>121</v>
      </c>
      <c r="D10" s="110">
        <v>5</v>
      </c>
      <c r="E10" s="107">
        <v>0</v>
      </c>
      <c r="F10" s="106" t="s">
        <v>121</v>
      </c>
      <c r="G10" s="107" t="s">
        <v>121</v>
      </c>
      <c r="H10" s="125">
        <v>16</v>
      </c>
      <c r="I10" s="59">
        <v>1</v>
      </c>
      <c r="L10" s="2"/>
      <c r="M10" s="192"/>
    </row>
    <row r="11" spans="1:13" ht="15.75" x14ac:dyDescent="0.25">
      <c r="A11" s="105" t="s">
        <v>43</v>
      </c>
      <c r="B11" s="106">
        <v>5</v>
      </c>
      <c r="C11" s="124">
        <v>0.01</v>
      </c>
      <c r="D11" s="106" t="s">
        <v>121</v>
      </c>
      <c r="E11" s="107">
        <v>0</v>
      </c>
      <c r="F11" s="106">
        <v>0</v>
      </c>
      <c r="G11" s="107" t="s">
        <v>121</v>
      </c>
      <c r="H11" s="109" t="s">
        <v>121</v>
      </c>
      <c r="I11" s="59" t="s">
        <v>121</v>
      </c>
      <c r="L11" s="2"/>
      <c r="M11" s="192"/>
    </row>
    <row r="12" spans="1:13" ht="15.75" x14ac:dyDescent="0.25">
      <c r="A12" s="105" t="s">
        <v>44</v>
      </c>
      <c r="B12" s="106" t="s">
        <v>121</v>
      </c>
      <c r="C12" s="123" t="s">
        <v>121</v>
      </c>
      <c r="D12" s="110">
        <v>5</v>
      </c>
      <c r="E12" s="107" t="s">
        <v>121</v>
      </c>
      <c r="F12" s="110">
        <v>0</v>
      </c>
      <c r="G12" s="107" t="s">
        <v>121</v>
      </c>
      <c r="H12" s="106">
        <v>15</v>
      </c>
      <c r="I12" s="59">
        <v>1</v>
      </c>
      <c r="L12" s="2"/>
      <c r="M12" s="192"/>
    </row>
    <row r="13" spans="1:13" ht="15.75" x14ac:dyDescent="0.25">
      <c r="A13" s="105" t="s">
        <v>45</v>
      </c>
      <c r="B13" s="106">
        <v>5</v>
      </c>
      <c r="C13" s="124">
        <v>1.4E-2</v>
      </c>
      <c r="D13" s="106">
        <v>5</v>
      </c>
      <c r="E13" s="107" t="s">
        <v>121</v>
      </c>
      <c r="F13" s="106">
        <v>0</v>
      </c>
      <c r="G13" s="107" t="s">
        <v>121</v>
      </c>
      <c r="H13" s="110">
        <v>12.5</v>
      </c>
      <c r="I13" s="59">
        <v>1</v>
      </c>
      <c r="K13" s="272"/>
      <c r="L13" s="2"/>
      <c r="M13" s="192"/>
    </row>
    <row r="14" spans="1:13" ht="15.75" x14ac:dyDescent="0.25">
      <c r="A14" s="111" t="s">
        <v>46</v>
      </c>
      <c r="B14" s="110">
        <v>5</v>
      </c>
      <c r="C14" s="123">
        <v>2.7E-2</v>
      </c>
      <c r="D14" s="110">
        <v>5</v>
      </c>
      <c r="E14" s="107" t="s">
        <v>121</v>
      </c>
      <c r="F14" s="106" t="s">
        <v>121</v>
      </c>
      <c r="G14" s="107" t="s">
        <v>121</v>
      </c>
      <c r="H14" s="106">
        <v>5</v>
      </c>
      <c r="I14" s="59">
        <v>1</v>
      </c>
      <c r="K14" s="272"/>
      <c r="L14" s="2"/>
      <c r="M14" s="192"/>
    </row>
    <row r="15" spans="1:13" ht="15.75" x14ac:dyDescent="0.25">
      <c r="A15" s="105" t="s">
        <v>47</v>
      </c>
      <c r="B15" s="106">
        <v>5</v>
      </c>
      <c r="C15" s="124">
        <v>2.9000000000000001E-2</v>
      </c>
      <c r="D15" s="106">
        <v>5</v>
      </c>
      <c r="E15" s="107">
        <v>0</v>
      </c>
      <c r="F15" s="106">
        <v>5</v>
      </c>
      <c r="G15" s="107" t="s">
        <v>121</v>
      </c>
      <c r="H15" s="110">
        <v>6.5</v>
      </c>
      <c r="I15" s="59">
        <v>1</v>
      </c>
      <c r="K15" s="272"/>
      <c r="L15" s="2"/>
      <c r="M15" s="192"/>
    </row>
    <row r="16" spans="1:13" ht="15.75" x14ac:dyDescent="0.25">
      <c r="A16" s="111" t="s">
        <v>48</v>
      </c>
      <c r="B16" s="110">
        <v>5</v>
      </c>
      <c r="C16" s="123">
        <v>2.3E-2</v>
      </c>
      <c r="D16" s="110">
        <v>5</v>
      </c>
      <c r="E16" s="112">
        <v>5</v>
      </c>
      <c r="F16" s="106" t="s">
        <v>121</v>
      </c>
      <c r="G16" s="107" t="s">
        <v>121</v>
      </c>
      <c r="H16" s="106">
        <v>13</v>
      </c>
      <c r="I16" s="59">
        <v>1</v>
      </c>
      <c r="K16" s="272"/>
      <c r="L16" s="2"/>
      <c r="M16" s="192"/>
    </row>
    <row r="17" spans="1:13" ht="15.75" x14ac:dyDescent="0.25">
      <c r="A17" s="105" t="s">
        <v>49</v>
      </c>
      <c r="B17" s="106">
        <v>10</v>
      </c>
      <c r="C17" s="124">
        <v>5.7000000000000002E-2</v>
      </c>
      <c r="D17" s="106">
        <v>15</v>
      </c>
      <c r="E17" s="107" t="s">
        <v>121</v>
      </c>
      <c r="F17" s="106">
        <v>10</v>
      </c>
      <c r="G17" s="107" t="s">
        <v>121</v>
      </c>
      <c r="H17" s="110">
        <v>14.5</v>
      </c>
      <c r="I17" s="59">
        <v>0.92</v>
      </c>
      <c r="K17" s="272"/>
      <c r="L17" s="2"/>
      <c r="M17" s="192"/>
    </row>
    <row r="18" spans="1:13" ht="15.75" x14ac:dyDescent="0.25">
      <c r="A18" s="111" t="s">
        <v>50</v>
      </c>
      <c r="B18" s="110">
        <v>5</v>
      </c>
      <c r="C18" s="123">
        <v>2.5000000000000001E-2</v>
      </c>
      <c r="D18" s="110">
        <v>5</v>
      </c>
      <c r="E18" s="107" t="s">
        <v>121</v>
      </c>
      <c r="F18" s="106" t="s">
        <v>121</v>
      </c>
      <c r="G18" s="107" t="s">
        <v>121</v>
      </c>
      <c r="H18" s="106">
        <v>15</v>
      </c>
      <c r="I18" s="59">
        <v>1</v>
      </c>
      <c r="K18" s="272"/>
      <c r="L18" s="2"/>
      <c r="M18" s="192"/>
    </row>
    <row r="19" spans="1:13" ht="15.75" x14ac:dyDescent="0.25">
      <c r="A19" s="105" t="s">
        <v>51</v>
      </c>
      <c r="B19" s="106">
        <v>5</v>
      </c>
      <c r="C19" s="124">
        <v>1.2999999999999999E-2</v>
      </c>
      <c r="D19" s="106">
        <v>5</v>
      </c>
      <c r="E19" s="107" t="s">
        <v>121</v>
      </c>
      <c r="F19" s="106" t="s">
        <v>121</v>
      </c>
      <c r="G19" s="107">
        <v>0</v>
      </c>
      <c r="H19" s="110">
        <v>15</v>
      </c>
      <c r="I19" s="59">
        <v>0.75</v>
      </c>
      <c r="K19" s="272"/>
      <c r="L19" s="2"/>
      <c r="M19" s="192"/>
    </row>
    <row r="20" spans="1:13" ht="15.75" x14ac:dyDescent="0.25">
      <c r="A20" s="111" t="s">
        <v>52</v>
      </c>
      <c r="B20" s="234">
        <v>5</v>
      </c>
      <c r="C20" s="123">
        <v>3.1E-2</v>
      </c>
      <c r="D20" s="110">
        <v>5</v>
      </c>
      <c r="E20" s="107" t="s">
        <v>121</v>
      </c>
      <c r="F20" s="106">
        <v>5</v>
      </c>
      <c r="G20" s="112">
        <v>0</v>
      </c>
      <c r="H20" s="106">
        <v>12</v>
      </c>
      <c r="I20" s="59">
        <v>1</v>
      </c>
      <c r="K20" s="272"/>
      <c r="L20" s="2"/>
      <c r="M20" s="192"/>
    </row>
    <row r="21" spans="1:13" ht="15.75" x14ac:dyDescent="0.25">
      <c r="A21" s="113" t="s">
        <v>53</v>
      </c>
      <c r="B21" s="114">
        <v>10</v>
      </c>
      <c r="C21" s="124">
        <v>2.4E-2</v>
      </c>
      <c r="D21" s="114">
        <v>10</v>
      </c>
      <c r="E21" s="107">
        <v>5</v>
      </c>
      <c r="F21" s="106">
        <v>5</v>
      </c>
      <c r="G21" s="115" t="s">
        <v>121</v>
      </c>
      <c r="H21" s="234">
        <v>11.5</v>
      </c>
      <c r="I21" s="59">
        <v>0.75</v>
      </c>
      <c r="K21" s="272"/>
      <c r="L21" s="2"/>
      <c r="M21" s="192"/>
    </row>
    <row r="22" spans="1:13" ht="15.75" x14ac:dyDescent="0.25">
      <c r="A22" s="116" t="s">
        <v>54</v>
      </c>
      <c r="B22" s="234">
        <v>5</v>
      </c>
      <c r="C22" s="123">
        <v>7.0000000000000001E-3</v>
      </c>
      <c r="D22" s="114" t="s">
        <v>121</v>
      </c>
      <c r="E22" s="115">
        <v>0</v>
      </c>
      <c r="F22" s="114">
        <v>0</v>
      </c>
      <c r="G22" s="115" t="s">
        <v>121</v>
      </c>
      <c r="H22" s="108" t="s">
        <v>121</v>
      </c>
      <c r="I22" s="59" t="s">
        <v>121</v>
      </c>
      <c r="K22" s="272"/>
      <c r="L22" s="2"/>
      <c r="M22" s="192"/>
    </row>
    <row r="23" spans="1:13" ht="15.75" x14ac:dyDescent="0.25">
      <c r="A23" s="113" t="s">
        <v>55</v>
      </c>
      <c r="B23" s="114">
        <v>5</v>
      </c>
      <c r="C23" s="124">
        <v>1.0999999999999999E-2</v>
      </c>
      <c r="D23" s="114">
        <v>5</v>
      </c>
      <c r="E23" s="115" t="s">
        <v>121</v>
      </c>
      <c r="F23" s="114">
        <v>5</v>
      </c>
      <c r="G23" s="115">
        <v>0</v>
      </c>
      <c r="H23" s="234">
        <v>14</v>
      </c>
      <c r="I23" s="59">
        <v>0.8</v>
      </c>
      <c r="K23" s="272"/>
      <c r="L23" s="2"/>
      <c r="M23" s="192"/>
    </row>
    <row r="24" spans="1:13" ht="15.75" x14ac:dyDescent="0.25">
      <c r="A24" s="113" t="s">
        <v>56</v>
      </c>
      <c r="B24" s="114">
        <v>5</v>
      </c>
      <c r="C24" s="123">
        <v>1.9E-2</v>
      </c>
      <c r="D24" s="114">
        <v>10</v>
      </c>
      <c r="E24" s="115">
        <v>5</v>
      </c>
      <c r="F24" s="114">
        <v>5</v>
      </c>
      <c r="G24" s="115" t="s">
        <v>121</v>
      </c>
      <c r="H24" s="234">
        <v>6</v>
      </c>
      <c r="I24" s="59">
        <v>0.86</v>
      </c>
      <c r="K24" s="272"/>
      <c r="L24" s="2"/>
      <c r="M24" s="192"/>
    </row>
    <row r="25" spans="1:13" ht="15.75" x14ac:dyDescent="0.25">
      <c r="A25" s="113" t="s">
        <v>57</v>
      </c>
      <c r="B25" s="114">
        <v>10</v>
      </c>
      <c r="C25" s="124">
        <v>0.02</v>
      </c>
      <c r="D25" s="114">
        <v>5</v>
      </c>
      <c r="E25" s="115">
        <v>5</v>
      </c>
      <c r="F25" s="114" t="s">
        <v>121</v>
      </c>
      <c r="G25" s="115">
        <v>0</v>
      </c>
      <c r="H25" s="234">
        <v>5.5</v>
      </c>
      <c r="I25" s="59">
        <v>1</v>
      </c>
      <c r="K25" s="272"/>
      <c r="L25" s="2"/>
      <c r="M25" s="192"/>
    </row>
    <row r="26" spans="1:13" ht="15.75" x14ac:dyDescent="0.25">
      <c r="A26" s="113" t="s">
        <v>58</v>
      </c>
      <c r="B26" s="114">
        <v>5</v>
      </c>
      <c r="C26" s="123">
        <v>1.4E-2</v>
      </c>
      <c r="D26" s="114">
        <v>5</v>
      </c>
      <c r="E26" s="115" t="s">
        <v>121</v>
      </c>
      <c r="F26" s="114" t="s">
        <v>121</v>
      </c>
      <c r="G26" s="115">
        <v>0</v>
      </c>
      <c r="H26" s="234">
        <v>10</v>
      </c>
      <c r="I26" s="59">
        <v>1</v>
      </c>
      <c r="K26" s="272"/>
      <c r="L26" s="2"/>
      <c r="M26" s="192"/>
    </row>
    <row r="27" spans="1:13" ht="15.75" x14ac:dyDescent="0.25">
      <c r="A27" s="111" t="s">
        <v>59</v>
      </c>
      <c r="B27" s="110">
        <v>5</v>
      </c>
      <c r="C27" s="124">
        <v>2.8000000000000001E-2</v>
      </c>
      <c r="D27" s="110">
        <v>10</v>
      </c>
      <c r="E27" s="112">
        <v>0</v>
      </c>
      <c r="F27" s="110">
        <v>10</v>
      </c>
      <c r="G27" s="112">
        <v>0</v>
      </c>
      <c r="H27" s="110">
        <v>7.5</v>
      </c>
      <c r="I27" s="59">
        <v>0.63</v>
      </c>
      <c r="K27" s="272"/>
      <c r="L27" s="2"/>
      <c r="M27" s="192"/>
    </row>
    <row r="28" spans="1:13" ht="15.75" x14ac:dyDescent="0.25">
      <c r="A28" s="111" t="s">
        <v>60</v>
      </c>
      <c r="B28" s="110">
        <v>5</v>
      </c>
      <c r="C28" s="123">
        <v>1.0999999999999999E-2</v>
      </c>
      <c r="D28" s="110">
        <v>5</v>
      </c>
      <c r="E28" s="112" t="s">
        <v>121</v>
      </c>
      <c r="F28" s="110" t="s">
        <v>121</v>
      </c>
      <c r="G28" s="112">
        <v>0</v>
      </c>
      <c r="H28" s="110">
        <v>7</v>
      </c>
      <c r="I28" s="59">
        <v>1</v>
      </c>
      <c r="K28" s="272"/>
      <c r="L28" s="2"/>
      <c r="M28" s="192"/>
    </row>
    <row r="29" spans="1:13" ht="15.75" x14ac:dyDescent="0.25">
      <c r="A29" s="111" t="s">
        <v>74</v>
      </c>
      <c r="B29" s="110">
        <v>5</v>
      </c>
      <c r="C29" s="124">
        <v>1.6E-2</v>
      </c>
      <c r="D29" s="110">
        <v>5</v>
      </c>
      <c r="E29" s="112">
        <v>0</v>
      </c>
      <c r="F29" s="110" t="s">
        <v>121</v>
      </c>
      <c r="G29" s="112">
        <v>5</v>
      </c>
      <c r="H29" s="193">
        <v>20</v>
      </c>
      <c r="I29" s="59">
        <v>0</v>
      </c>
      <c r="K29" s="272"/>
      <c r="L29" s="2"/>
      <c r="M29" s="192"/>
    </row>
    <row r="30" spans="1:13" ht="14.45" customHeight="1" x14ac:dyDescent="0.25">
      <c r="A30" s="116" t="s">
        <v>317</v>
      </c>
      <c r="B30" s="110">
        <v>5</v>
      </c>
      <c r="C30" s="123">
        <v>1.2E-2</v>
      </c>
      <c r="D30" s="110">
        <v>5</v>
      </c>
      <c r="E30" s="112">
        <v>0</v>
      </c>
      <c r="F30" s="110">
        <v>5</v>
      </c>
      <c r="G30" s="112" t="s">
        <v>121</v>
      </c>
      <c r="H30" s="110">
        <v>8</v>
      </c>
      <c r="I30" s="59">
        <v>1</v>
      </c>
      <c r="J30" s="5"/>
      <c r="K30" s="272"/>
      <c r="L30" s="2"/>
      <c r="M30" s="192"/>
    </row>
    <row r="31" spans="1:13" ht="14.45" customHeight="1" x14ac:dyDescent="0.25">
      <c r="A31" s="116" t="s">
        <v>318</v>
      </c>
      <c r="B31" s="110">
        <v>5</v>
      </c>
      <c r="C31" s="123">
        <v>1.4999999999999999E-2</v>
      </c>
      <c r="D31" s="110">
        <v>5</v>
      </c>
      <c r="E31" s="112" t="s">
        <v>121</v>
      </c>
      <c r="F31" s="110" t="s">
        <v>121</v>
      </c>
      <c r="G31" s="112" t="s">
        <v>121</v>
      </c>
      <c r="H31" s="110">
        <v>5.5</v>
      </c>
      <c r="I31" s="59">
        <v>1</v>
      </c>
      <c r="J31" s="5"/>
      <c r="K31" s="272"/>
      <c r="L31" s="2"/>
      <c r="M31" s="192"/>
    </row>
    <row r="32" spans="1:13" ht="14.45" customHeight="1" x14ac:dyDescent="0.25">
      <c r="A32" s="116" t="s">
        <v>319</v>
      </c>
      <c r="B32" s="110">
        <v>5</v>
      </c>
      <c r="C32" s="123">
        <v>2.1000000000000001E-2</v>
      </c>
      <c r="D32" s="110" t="s">
        <v>121</v>
      </c>
      <c r="E32" s="112" t="s">
        <v>121</v>
      </c>
      <c r="F32" s="110">
        <v>0</v>
      </c>
      <c r="G32" s="112">
        <v>0</v>
      </c>
      <c r="H32" s="110">
        <v>4</v>
      </c>
      <c r="I32" s="59">
        <v>1</v>
      </c>
      <c r="J32" s="5"/>
      <c r="K32" s="272"/>
      <c r="L32" s="2"/>
      <c r="M32" s="192"/>
    </row>
    <row r="33" spans="1:13" ht="14.45" customHeight="1" x14ac:dyDescent="0.25">
      <c r="A33" s="116" t="s">
        <v>338</v>
      </c>
      <c r="B33" s="110">
        <v>10</v>
      </c>
      <c r="C33" s="123">
        <v>0.03</v>
      </c>
      <c r="D33" s="110">
        <v>10</v>
      </c>
      <c r="E33" s="112">
        <v>5</v>
      </c>
      <c r="F33" s="110">
        <v>5</v>
      </c>
      <c r="G33" s="112">
        <v>0</v>
      </c>
      <c r="H33" s="110">
        <v>8</v>
      </c>
      <c r="I33" s="59">
        <v>0.9</v>
      </c>
      <c r="J33" s="5"/>
      <c r="K33" s="272"/>
      <c r="L33" s="2"/>
      <c r="M33" s="192"/>
    </row>
    <row r="34" spans="1:13" ht="14.45" customHeight="1" x14ac:dyDescent="0.25">
      <c r="A34" s="116" t="s">
        <v>339</v>
      </c>
      <c r="B34" s="110">
        <v>10</v>
      </c>
      <c r="C34" s="123">
        <v>2.8000000000000001E-2</v>
      </c>
      <c r="D34" s="110">
        <v>10</v>
      </c>
      <c r="E34" s="112">
        <v>5</v>
      </c>
      <c r="F34" s="110">
        <v>5</v>
      </c>
      <c r="G34" s="112">
        <v>0</v>
      </c>
      <c r="H34" s="110">
        <v>8</v>
      </c>
      <c r="I34" s="59">
        <v>0.88</v>
      </c>
      <c r="J34" s="5"/>
      <c r="K34" s="272"/>
      <c r="L34" s="2"/>
      <c r="M34" s="192"/>
    </row>
    <row r="35" spans="1:13" ht="14.45" customHeight="1" x14ac:dyDescent="0.25">
      <c r="A35" s="116" t="s">
        <v>340</v>
      </c>
      <c r="B35" s="110">
        <v>5</v>
      </c>
      <c r="C35" s="123">
        <v>1.2999999999999999E-2</v>
      </c>
      <c r="D35" s="110">
        <v>5</v>
      </c>
      <c r="E35" s="112">
        <v>5</v>
      </c>
      <c r="F35" s="110" t="s">
        <v>121</v>
      </c>
      <c r="G35" s="112">
        <v>0</v>
      </c>
      <c r="H35" s="110">
        <v>3</v>
      </c>
      <c r="I35" s="59">
        <v>1</v>
      </c>
      <c r="J35" s="5"/>
      <c r="K35" s="272"/>
      <c r="L35" s="2"/>
      <c r="M35" s="192"/>
    </row>
    <row r="36" spans="1:13" ht="14.45" customHeight="1" x14ac:dyDescent="0.25">
      <c r="A36" s="116" t="s">
        <v>342</v>
      </c>
      <c r="B36" s="110">
        <v>15</v>
      </c>
      <c r="C36" s="123">
        <v>3.7999999999999999E-2</v>
      </c>
      <c r="D36" s="110">
        <v>15</v>
      </c>
      <c r="E36" s="112">
        <v>5</v>
      </c>
      <c r="F36" s="110">
        <v>10</v>
      </c>
      <c r="G36" s="112">
        <v>0</v>
      </c>
      <c r="H36" s="110">
        <v>7</v>
      </c>
      <c r="I36" s="59">
        <v>0.88</v>
      </c>
      <c r="J36" s="5"/>
      <c r="K36" s="272"/>
      <c r="L36" s="2"/>
      <c r="M36" s="192"/>
    </row>
    <row r="37" spans="1:13" ht="14.45" customHeight="1" x14ac:dyDescent="0.25">
      <c r="A37" s="116" t="s">
        <v>343</v>
      </c>
      <c r="B37" s="110">
        <v>10</v>
      </c>
      <c r="C37" s="123">
        <v>1.9E-2</v>
      </c>
      <c r="D37" s="110">
        <v>10</v>
      </c>
      <c r="E37" s="112">
        <v>5</v>
      </c>
      <c r="F37" s="110">
        <v>5</v>
      </c>
      <c r="G37" s="112">
        <v>0</v>
      </c>
      <c r="H37" s="110">
        <v>5</v>
      </c>
      <c r="I37" s="59">
        <v>0.67</v>
      </c>
      <c r="J37" s="5"/>
      <c r="K37" s="272"/>
      <c r="L37" s="2"/>
      <c r="M37" s="192"/>
    </row>
    <row r="38" spans="1:13" ht="14.45" customHeight="1" x14ac:dyDescent="0.25">
      <c r="A38" s="116" t="s">
        <v>344</v>
      </c>
      <c r="B38" s="117">
        <v>5</v>
      </c>
      <c r="C38" s="123">
        <v>1.7999999999999999E-2</v>
      </c>
      <c r="D38" s="117">
        <v>5</v>
      </c>
      <c r="E38" s="112" t="s">
        <v>121</v>
      </c>
      <c r="F38" s="117" t="s">
        <v>121</v>
      </c>
      <c r="G38" s="112">
        <v>0</v>
      </c>
      <c r="H38" s="106">
        <v>15</v>
      </c>
      <c r="I38" s="59">
        <v>0.89</v>
      </c>
      <c r="J38" s="5"/>
      <c r="K38" s="272"/>
      <c r="L38" s="2"/>
      <c r="M38" s="192"/>
    </row>
    <row r="39" spans="1:13" ht="15.75" customHeight="1" x14ac:dyDescent="0.25">
      <c r="A39" s="49" t="s">
        <v>8</v>
      </c>
      <c r="B39" s="5"/>
      <c r="C39" s="5"/>
      <c r="D39" s="5"/>
      <c r="E39" s="5"/>
      <c r="F39" s="5"/>
      <c r="G39" s="5"/>
      <c r="H39" s="5"/>
      <c r="I39" s="5"/>
      <c r="J39" s="5"/>
      <c r="K39" s="5"/>
      <c r="L39" s="2"/>
      <c r="M39" s="2"/>
    </row>
    <row r="40" spans="1:13" ht="15.75" customHeight="1" x14ac:dyDescent="0.25">
      <c r="A40" s="49" t="s">
        <v>99</v>
      </c>
      <c r="B40" s="5"/>
      <c r="C40" s="5"/>
      <c r="D40" s="58"/>
      <c r="E40" s="5"/>
      <c r="F40" s="5"/>
      <c r="G40" s="5"/>
      <c r="H40" s="5"/>
      <c r="I40" s="5"/>
      <c r="J40" s="5"/>
      <c r="K40" s="5"/>
      <c r="L40" s="2"/>
      <c r="M40" s="2"/>
    </row>
    <row r="41" spans="1:13" ht="15.75" customHeight="1" x14ac:dyDescent="0.25">
      <c r="A41" s="49" t="s">
        <v>325</v>
      </c>
      <c r="B41" s="5"/>
      <c r="C41" s="5"/>
      <c r="D41" s="5"/>
      <c r="E41" s="5"/>
      <c r="F41" s="5"/>
      <c r="G41" s="5"/>
      <c r="H41" s="5"/>
      <c r="I41" s="5"/>
      <c r="J41" s="5"/>
      <c r="K41" s="5"/>
      <c r="L41" s="2"/>
      <c r="M41" s="2"/>
    </row>
    <row r="42" spans="1:13" ht="15.75" customHeight="1" x14ac:dyDescent="0.25">
      <c r="A42" s="49" t="s">
        <v>115</v>
      </c>
      <c r="B42" s="5"/>
      <c r="C42" s="5"/>
      <c r="D42" s="5"/>
      <c r="E42" s="5"/>
      <c r="F42" s="5"/>
      <c r="G42" s="5"/>
      <c r="H42" s="5"/>
      <c r="I42" s="5"/>
      <c r="J42" s="5"/>
      <c r="K42" s="5"/>
      <c r="L42" s="2"/>
      <c r="M42" s="2"/>
    </row>
    <row r="43" spans="1:13" ht="15.75" customHeight="1" x14ac:dyDescent="0.25">
      <c r="A43" s="49" t="s">
        <v>116</v>
      </c>
      <c r="B43" s="5"/>
      <c r="C43" s="5"/>
      <c r="D43" s="5"/>
      <c r="E43" s="5"/>
      <c r="F43" s="5"/>
      <c r="G43" s="5"/>
      <c r="H43" s="5"/>
      <c r="I43" s="5"/>
      <c r="M43" s="2"/>
    </row>
    <row r="44" spans="1:13" ht="315" customHeight="1" x14ac:dyDescent="0.25">
      <c r="A44" s="205" t="s">
        <v>337</v>
      </c>
      <c r="B44" s="5"/>
      <c r="C44" s="5"/>
      <c r="D44" s="5"/>
      <c r="E44" s="5"/>
      <c r="F44" s="5"/>
      <c r="G44" s="5"/>
      <c r="H44" s="5"/>
      <c r="I44" s="5"/>
    </row>
    <row r="45" spans="1:13" ht="15.75" customHeight="1" x14ac:dyDescent="0.25">
      <c r="A45" s="49" t="s">
        <v>117</v>
      </c>
      <c r="B45" s="5"/>
      <c r="C45" s="5"/>
      <c r="D45" s="5"/>
      <c r="E45" s="5"/>
      <c r="F45" s="5"/>
      <c r="G45" s="5"/>
      <c r="H45" s="5"/>
      <c r="I45" s="5"/>
    </row>
  </sheetData>
  <conditionalFormatting sqref="H6">
    <cfRule type="dataBar" priority="14">
      <dataBar>
        <cfvo type="num" val="0"/>
        <cfvo type="num" val="1"/>
        <color theme="4" tint="-0.249977111117893"/>
      </dataBar>
      <extLst>
        <ext xmlns:x14="http://schemas.microsoft.com/office/spreadsheetml/2009/9/main" uri="{B025F937-C7B1-47D3-B67F-A62EFF666E3E}">
          <x14:id>{E85FC4A9-A7B9-423F-BDF2-53DA56810808}</x14:id>
        </ext>
      </extLst>
    </cfRule>
  </conditionalFormatting>
  <conditionalFormatting sqref="C8:C26 I12:I26 I30:I34 C30:C34">
    <cfRule type="dataBar" priority="12">
      <dataBar>
        <cfvo type="num" val="0"/>
        <cfvo type="num" val="1"/>
        <color rgb="FFB4A9D4"/>
      </dataBar>
      <extLst>
        <ext xmlns:x14="http://schemas.microsoft.com/office/spreadsheetml/2009/9/main" uri="{B025F937-C7B1-47D3-B67F-A62EFF666E3E}">
          <x14:id>{E7A0D004-4ADC-4A6C-879D-D5F6A84C9D7D}</x14:id>
        </ext>
      </extLst>
    </cfRule>
  </conditionalFormatting>
  <conditionalFormatting sqref="C7">
    <cfRule type="dataBar" priority="11">
      <dataBar>
        <cfvo type="num" val="0"/>
        <cfvo type="num" val="1"/>
        <color rgb="FFB4A9D4"/>
      </dataBar>
      <extLst>
        <ext xmlns:x14="http://schemas.microsoft.com/office/spreadsheetml/2009/9/main" uri="{B025F937-C7B1-47D3-B67F-A62EFF666E3E}">
          <x14:id>{8AE3B5A1-035F-4C5E-B6EE-FF755B178FB5}</x14:id>
        </ext>
      </extLst>
    </cfRule>
  </conditionalFormatting>
  <conditionalFormatting sqref="I8:I10">
    <cfRule type="dataBar" priority="10">
      <dataBar>
        <cfvo type="num" val="0"/>
        <cfvo type="num" val="1"/>
        <color rgb="FFB4A9D4"/>
      </dataBar>
      <extLst>
        <ext xmlns:x14="http://schemas.microsoft.com/office/spreadsheetml/2009/9/main" uri="{B025F937-C7B1-47D3-B67F-A62EFF666E3E}">
          <x14:id>{D5A259BD-A91C-4A9B-B038-90A6D419D7B0}</x14:id>
        </ext>
      </extLst>
    </cfRule>
  </conditionalFormatting>
  <conditionalFormatting sqref="I7">
    <cfRule type="dataBar" priority="9">
      <dataBar>
        <cfvo type="num" val="0"/>
        <cfvo type="num" val="1"/>
        <color rgb="FFB4A9D4"/>
      </dataBar>
      <extLst>
        <ext xmlns:x14="http://schemas.microsoft.com/office/spreadsheetml/2009/9/main" uri="{B025F937-C7B1-47D3-B67F-A62EFF666E3E}">
          <x14:id>{25BD567A-092F-44C8-838B-D067CA4EEB56}</x14:id>
        </ext>
      </extLst>
    </cfRule>
  </conditionalFormatting>
  <conditionalFormatting sqref="I27:I28 C27:C29">
    <cfRule type="dataBar" priority="5">
      <dataBar>
        <cfvo type="num" val="0"/>
        <cfvo type="num" val="1"/>
        <color rgb="FFB4A9D4"/>
      </dataBar>
      <extLst>
        <ext xmlns:x14="http://schemas.microsoft.com/office/spreadsheetml/2009/9/main" uri="{B025F937-C7B1-47D3-B67F-A62EFF666E3E}">
          <x14:id>{D99C2F0F-5224-46EF-AFF3-CFD2121125FB}</x14:id>
        </ext>
      </extLst>
    </cfRule>
  </conditionalFormatting>
  <conditionalFormatting sqref="I11">
    <cfRule type="dataBar" priority="6">
      <dataBar>
        <cfvo type="num" val="0"/>
        <cfvo type="num" val="1"/>
        <color rgb="FFB4A9D4"/>
      </dataBar>
      <extLst>
        <ext xmlns:x14="http://schemas.microsoft.com/office/spreadsheetml/2009/9/main" uri="{B025F937-C7B1-47D3-B67F-A62EFF666E3E}">
          <x14:id>{C6AE7073-6758-4300-9B83-EA3A25C1A784}</x14:id>
        </ext>
      </extLst>
    </cfRule>
  </conditionalFormatting>
  <conditionalFormatting sqref="I29">
    <cfRule type="dataBar" priority="4">
      <dataBar>
        <cfvo type="num" val="0"/>
        <cfvo type="num" val="1"/>
        <color rgb="FFB4A9D4"/>
      </dataBar>
      <extLst>
        <ext xmlns:x14="http://schemas.microsoft.com/office/spreadsheetml/2009/9/main" uri="{B025F937-C7B1-47D3-B67F-A62EFF666E3E}">
          <x14:id>{6802EA63-8ACB-4C94-9594-E643B7001406}</x14:id>
        </ext>
      </extLst>
    </cfRule>
  </conditionalFormatting>
  <conditionalFormatting sqref="I38">
    <cfRule type="dataBar" priority="1">
      <dataBar>
        <cfvo type="num" val="0"/>
        <cfvo type="num" val="1"/>
        <color rgb="FFB4A9D4"/>
      </dataBar>
      <extLst>
        <ext xmlns:x14="http://schemas.microsoft.com/office/spreadsheetml/2009/9/main" uri="{B025F937-C7B1-47D3-B67F-A62EFF666E3E}">
          <x14:id>{3D4A49BE-966D-403B-BE1F-0D689FF22936}</x14:id>
        </ext>
      </extLst>
    </cfRule>
  </conditionalFormatting>
  <conditionalFormatting sqref="I35:I37 C35:C38">
    <cfRule type="dataBar" priority="2">
      <dataBar>
        <cfvo type="num" val="0"/>
        <cfvo type="num" val="1"/>
        <color rgb="FFB4A9D4"/>
      </dataBar>
      <extLst>
        <ext xmlns:x14="http://schemas.microsoft.com/office/spreadsheetml/2009/9/main" uri="{B025F937-C7B1-47D3-B67F-A62EFF666E3E}">
          <x14:id>{4C673FBA-8033-4CAB-B01E-C30A6B961961}</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85FC4A9-A7B9-423F-BDF2-53DA56810808}">
            <x14:dataBar minLength="0" maxLength="100" border="1">
              <x14:cfvo type="num">
                <xm:f>0</xm:f>
              </x14:cfvo>
              <x14:cfvo type="num">
                <xm:f>1</xm:f>
              </x14:cfvo>
              <x14:borderColor theme="8" tint="0.39997558519241921"/>
              <x14:negativeFillColor rgb="FFFF0000"/>
              <x14:axisColor rgb="FF000000"/>
            </x14:dataBar>
          </x14:cfRule>
          <xm:sqref>H6</xm:sqref>
        </x14:conditionalFormatting>
        <x14:conditionalFormatting xmlns:xm="http://schemas.microsoft.com/office/excel/2006/main">
          <x14:cfRule type="dataBar" id="{E7A0D004-4ADC-4A6C-879D-D5F6A84C9D7D}">
            <x14:dataBar minLength="0" maxLength="100" gradient="0">
              <x14:cfvo type="num">
                <xm:f>0</xm:f>
              </x14:cfvo>
              <x14:cfvo type="num">
                <xm:f>1</xm:f>
              </x14:cfvo>
              <x14:negativeFillColor rgb="FFFF0000"/>
              <x14:axisColor rgb="FF000000"/>
            </x14:dataBar>
          </x14:cfRule>
          <xm:sqref>C8:C26 I12:I26 I30:I34 C30:C34</xm:sqref>
        </x14:conditionalFormatting>
        <x14:conditionalFormatting xmlns:xm="http://schemas.microsoft.com/office/excel/2006/main">
          <x14:cfRule type="dataBar" id="{8AE3B5A1-035F-4C5E-B6EE-FF755B178FB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D5A259BD-A91C-4A9B-B038-90A6D419D7B0}">
            <x14:dataBar minLength="0" maxLength="100" gradient="0">
              <x14:cfvo type="num">
                <xm:f>0</xm:f>
              </x14:cfvo>
              <x14:cfvo type="num">
                <xm:f>1</xm:f>
              </x14:cfvo>
              <x14:negativeFillColor rgb="FFFF0000"/>
              <x14:axisColor rgb="FF000000"/>
            </x14:dataBar>
          </x14:cfRule>
          <xm:sqref>I8:I10</xm:sqref>
        </x14:conditionalFormatting>
        <x14:conditionalFormatting xmlns:xm="http://schemas.microsoft.com/office/excel/2006/main">
          <x14:cfRule type="dataBar" id="{25BD567A-092F-44C8-838B-D067CA4EEB56}">
            <x14:dataBar minLength="0" maxLength="100" gradient="0">
              <x14:cfvo type="num">
                <xm:f>0</xm:f>
              </x14:cfvo>
              <x14:cfvo type="num">
                <xm:f>1</xm:f>
              </x14:cfvo>
              <x14:negativeFillColor rgb="FFFF0000"/>
              <x14:axisColor rgb="FF000000"/>
            </x14:dataBar>
          </x14:cfRule>
          <xm:sqref>I7</xm:sqref>
        </x14:conditionalFormatting>
        <x14:conditionalFormatting xmlns:xm="http://schemas.microsoft.com/office/excel/2006/main">
          <x14:cfRule type="dataBar" id="{D99C2F0F-5224-46EF-AFF3-CFD2121125FB}">
            <x14:dataBar minLength="0" maxLength="100" gradient="0">
              <x14:cfvo type="num">
                <xm:f>0</xm:f>
              </x14:cfvo>
              <x14:cfvo type="num">
                <xm:f>1</xm:f>
              </x14:cfvo>
              <x14:negativeFillColor rgb="FFFF0000"/>
              <x14:axisColor rgb="FF000000"/>
            </x14:dataBar>
          </x14:cfRule>
          <xm:sqref>I27:I28 C27:C29</xm:sqref>
        </x14:conditionalFormatting>
        <x14:conditionalFormatting xmlns:xm="http://schemas.microsoft.com/office/excel/2006/main">
          <x14:cfRule type="dataBar" id="{C6AE7073-6758-4300-9B83-EA3A25C1A784}">
            <x14:dataBar minLength="0" maxLength="100" gradient="0">
              <x14:cfvo type="num">
                <xm:f>0</xm:f>
              </x14:cfvo>
              <x14:cfvo type="num">
                <xm:f>1</xm:f>
              </x14:cfvo>
              <x14:negativeFillColor rgb="FFFF0000"/>
              <x14:axisColor rgb="FF000000"/>
            </x14:dataBar>
          </x14:cfRule>
          <xm:sqref>I11</xm:sqref>
        </x14:conditionalFormatting>
        <x14:conditionalFormatting xmlns:xm="http://schemas.microsoft.com/office/excel/2006/main">
          <x14:cfRule type="dataBar" id="{6802EA63-8ACB-4C94-9594-E643B7001406}">
            <x14:dataBar minLength="0" maxLength="100" gradient="0">
              <x14:cfvo type="num">
                <xm:f>0</xm:f>
              </x14:cfvo>
              <x14:cfvo type="num">
                <xm:f>1</xm:f>
              </x14:cfvo>
              <x14:negativeFillColor rgb="FFFF0000"/>
              <x14:axisColor rgb="FF000000"/>
            </x14:dataBar>
          </x14:cfRule>
          <xm:sqref>I29</xm:sqref>
        </x14:conditionalFormatting>
        <x14:conditionalFormatting xmlns:xm="http://schemas.microsoft.com/office/excel/2006/main">
          <x14:cfRule type="dataBar" id="{3D4A49BE-966D-403B-BE1F-0D689FF22936}">
            <x14:dataBar minLength="0" maxLength="100" gradient="0">
              <x14:cfvo type="num">
                <xm:f>0</xm:f>
              </x14:cfvo>
              <x14:cfvo type="num">
                <xm:f>1</xm:f>
              </x14:cfvo>
              <x14:negativeFillColor rgb="FFFF0000"/>
              <x14:axisColor rgb="FF000000"/>
            </x14:dataBar>
          </x14:cfRule>
          <xm:sqref>I38</xm:sqref>
        </x14:conditionalFormatting>
        <x14:conditionalFormatting xmlns:xm="http://schemas.microsoft.com/office/excel/2006/main">
          <x14:cfRule type="dataBar" id="{4C673FBA-8033-4CAB-B01E-C30A6B961961}">
            <x14:dataBar minLength="0" maxLength="100" gradient="0">
              <x14:cfvo type="num">
                <xm:f>0</xm:f>
              </x14:cfvo>
              <x14:cfvo type="num">
                <xm:f>1</xm:f>
              </x14:cfvo>
              <x14:negativeFillColor rgb="FFFF0000"/>
              <x14:axisColor rgb="FF000000"/>
            </x14:dataBar>
          </x14:cfRule>
          <xm:sqref>I35:I37 C35:C38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K36"/>
  <sheetViews>
    <sheetView zoomScaleNormal="100" workbookViewId="0"/>
  </sheetViews>
  <sheetFormatPr defaultRowHeight="15" x14ac:dyDescent="0.25"/>
  <cols>
    <col min="1" max="1" width="86.42578125" customWidth="1"/>
  </cols>
  <sheetData>
    <row r="1" spans="1:37" ht="21" x14ac:dyDescent="0.35">
      <c r="A1" s="27" t="s">
        <v>15</v>
      </c>
    </row>
    <row r="2" spans="1:37" ht="15.75" x14ac:dyDescent="0.25">
      <c r="A2" s="33" t="s">
        <v>323</v>
      </c>
    </row>
    <row r="3" spans="1:37" ht="63" x14ac:dyDescent="0.25">
      <c r="A3" s="205" t="s">
        <v>405</v>
      </c>
    </row>
    <row r="4" spans="1:37" x14ac:dyDescent="0.25">
      <c r="AF4" s="2"/>
      <c r="AG4" s="2"/>
      <c r="AH4" s="2"/>
      <c r="AI4" s="2"/>
    </row>
    <row r="5" spans="1:37" x14ac:dyDescent="0.25">
      <c r="AF5" s="2"/>
      <c r="AG5" s="2"/>
      <c r="AH5" s="2"/>
      <c r="AI5" s="2"/>
    </row>
    <row r="6" spans="1:37" x14ac:dyDescent="0.25">
      <c r="AF6" s="2"/>
      <c r="AG6" s="2"/>
      <c r="AH6" s="2"/>
      <c r="AI6" s="2"/>
    </row>
    <row r="7" spans="1:37" x14ac:dyDescent="0.25">
      <c r="AF7" s="2"/>
      <c r="AG7" s="2"/>
      <c r="AH7" s="2"/>
      <c r="AI7" s="2"/>
    </row>
    <row r="8" spans="1:37" x14ac:dyDescent="0.25">
      <c r="AF8" s="2"/>
      <c r="AG8" s="2"/>
      <c r="AH8" s="2"/>
      <c r="AI8" s="2"/>
    </row>
    <row r="9" spans="1:37" x14ac:dyDescent="0.25">
      <c r="AF9" s="2"/>
      <c r="AG9" s="2"/>
      <c r="AH9" s="2"/>
      <c r="AI9" s="2"/>
    </row>
    <row r="10" spans="1:37" x14ac:dyDescent="0.25">
      <c r="AE10" s="2"/>
      <c r="AF10" s="2"/>
      <c r="AG10" s="2"/>
      <c r="AH10" s="2"/>
      <c r="AI10" s="2"/>
      <c r="AJ10" s="2"/>
      <c r="AK10" s="2"/>
    </row>
    <row r="11" spans="1:37" x14ac:dyDescent="0.25">
      <c r="AD11" s="273"/>
      <c r="AE11" s="63"/>
      <c r="AF11" s="2"/>
      <c r="AG11" s="2"/>
      <c r="AH11" s="2"/>
      <c r="AI11" s="2"/>
      <c r="AJ11" s="2"/>
      <c r="AK11" s="2"/>
    </row>
    <row r="12" spans="1:37" x14ac:dyDescent="0.25">
      <c r="AD12" s="273"/>
      <c r="AE12" s="63"/>
      <c r="AF12" s="2"/>
      <c r="AG12" s="2"/>
      <c r="AH12" s="2"/>
      <c r="AI12" s="2"/>
      <c r="AJ12" s="2"/>
      <c r="AK12" s="2"/>
    </row>
    <row r="13" spans="1:37" x14ac:dyDescent="0.25">
      <c r="AD13" s="273"/>
      <c r="AE13" s="63"/>
      <c r="AF13" s="2"/>
      <c r="AG13" s="2"/>
      <c r="AH13" s="2"/>
      <c r="AI13" s="2"/>
      <c r="AJ13" s="2"/>
      <c r="AK13" s="2"/>
    </row>
    <row r="14" spans="1:37" x14ac:dyDescent="0.25">
      <c r="AD14" s="273"/>
      <c r="AE14" s="63"/>
      <c r="AF14" s="2"/>
      <c r="AG14" s="2"/>
      <c r="AH14" s="2"/>
      <c r="AI14" s="2"/>
      <c r="AJ14" s="2"/>
      <c r="AK14" s="2"/>
    </row>
    <row r="15" spans="1:37" x14ac:dyDescent="0.25">
      <c r="AD15" s="273"/>
      <c r="AE15" s="63"/>
      <c r="AF15" s="2"/>
      <c r="AG15" s="2"/>
      <c r="AH15" s="2"/>
      <c r="AI15" s="2"/>
      <c r="AJ15" s="2"/>
      <c r="AK15" s="2"/>
    </row>
    <row r="16" spans="1:37" x14ac:dyDescent="0.25">
      <c r="AD16" s="273"/>
      <c r="AE16" s="63"/>
      <c r="AF16" s="2"/>
      <c r="AG16" s="2"/>
      <c r="AH16" s="2"/>
      <c r="AI16" s="2"/>
      <c r="AJ16" s="2"/>
      <c r="AK16" s="2"/>
    </row>
    <row r="17" spans="30:37" x14ac:dyDescent="0.25">
      <c r="AD17" s="273"/>
      <c r="AE17" s="63"/>
      <c r="AF17" s="2"/>
      <c r="AG17" s="2"/>
      <c r="AH17" s="2"/>
      <c r="AI17" s="2"/>
      <c r="AJ17" s="2"/>
      <c r="AK17" s="2"/>
    </row>
    <row r="18" spans="30:37" x14ac:dyDescent="0.25">
      <c r="AD18" s="273"/>
      <c r="AE18" s="63"/>
      <c r="AF18" s="2"/>
      <c r="AG18" s="2"/>
      <c r="AH18" s="2"/>
      <c r="AI18" s="2"/>
      <c r="AJ18" s="2"/>
      <c r="AK18" s="2"/>
    </row>
    <row r="19" spans="30:37" x14ac:dyDescent="0.25">
      <c r="AD19" s="273"/>
      <c r="AE19" s="63"/>
      <c r="AF19" s="2"/>
      <c r="AG19" s="2"/>
      <c r="AH19" s="2"/>
      <c r="AI19" s="2"/>
      <c r="AJ19" s="2"/>
      <c r="AK19" s="2"/>
    </row>
    <row r="20" spans="30:37" x14ac:dyDescent="0.25">
      <c r="AD20" s="273"/>
      <c r="AE20" s="63"/>
      <c r="AF20" s="2"/>
      <c r="AG20" s="2"/>
      <c r="AH20" s="2"/>
      <c r="AI20" s="2"/>
      <c r="AJ20" s="2"/>
      <c r="AK20" s="2"/>
    </row>
    <row r="21" spans="30:37" x14ac:dyDescent="0.25">
      <c r="AD21" s="273"/>
      <c r="AE21" s="63"/>
      <c r="AF21" s="2"/>
      <c r="AG21" s="2"/>
      <c r="AH21" s="2"/>
      <c r="AI21" s="2"/>
      <c r="AJ21" s="2"/>
      <c r="AK21" s="2"/>
    </row>
    <row r="22" spans="30:37" x14ac:dyDescent="0.25">
      <c r="AD22" s="273"/>
      <c r="AE22" s="63"/>
      <c r="AF22" s="2"/>
      <c r="AG22" s="2"/>
      <c r="AH22" s="2"/>
      <c r="AI22" s="2"/>
      <c r="AJ22" s="2"/>
      <c r="AK22" s="2"/>
    </row>
    <row r="23" spans="30:37" x14ac:dyDescent="0.25">
      <c r="AD23" s="273"/>
      <c r="AE23" s="63"/>
      <c r="AF23" s="2"/>
      <c r="AG23" s="2"/>
      <c r="AH23" s="2"/>
      <c r="AI23" s="2"/>
      <c r="AJ23" s="2"/>
      <c r="AK23" s="2"/>
    </row>
    <row r="24" spans="30:37" x14ac:dyDescent="0.25">
      <c r="AD24" s="273"/>
      <c r="AE24" s="63"/>
      <c r="AF24" s="2"/>
      <c r="AG24" s="2"/>
      <c r="AH24" s="2"/>
      <c r="AI24" s="2"/>
      <c r="AJ24" s="2"/>
      <c r="AK24" s="2"/>
    </row>
    <row r="25" spans="30:37" x14ac:dyDescent="0.25">
      <c r="AD25" s="273"/>
      <c r="AE25" s="63"/>
      <c r="AF25" s="2"/>
      <c r="AG25" s="2"/>
      <c r="AH25" s="2"/>
      <c r="AI25" s="2"/>
      <c r="AJ25" s="2"/>
      <c r="AK25" s="2"/>
    </row>
    <row r="26" spans="30:37" x14ac:dyDescent="0.25">
      <c r="AD26" s="274"/>
      <c r="AE26" s="63"/>
      <c r="AF26" s="2"/>
      <c r="AG26" s="2"/>
      <c r="AH26" s="2"/>
      <c r="AI26" s="2"/>
      <c r="AJ26" s="2"/>
      <c r="AK26" s="2"/>
    </row>
    <row r="27" spans="30:37" x14ac:dyDescent="0.25">
      <c r="AD27" s="274"/>
      <c r="AE27" s="63"/>
      <c r="AF27" s="2"/>
      <c r="AG27" s="2"/>
      <c r="AH27" s="2"/>
      <c r="AI27" s="2"/>
      <c r="AJ27" s="2"/>
      <c r="AK27" s="2"/>
    </row>
    <row r="28" spans="30:37" x14ac:dyDescent="0.25">
      <c r="AD28" s="274"/>
      <c r="AE28" s="63"/>
      <c r="AF28" s="2"/>
      <c r="AG28" s="2"/>
      <c r="AH28" s="2"/>
      <c r="AI28" s="2"/>
      <c r="AJ28" s="2"/>
      <c r="AK28" s="2"/>
    </row>
    <row r="29" spans="30:37" x14ac:dyDescent="0.25">
      <c r="AD29" s="274"/>
      <c r="AE29" s="63"/>
      <c r="AF29" s="2"/>
      <c r="AG29" s="2"/>
      <c r="AH29" s="2"/>
      <c r="AI29" s="2"/>
      <c r="AJ29" s="2"/>
      <c r="AK29" s="2"/>
    </row>
    <row r="30" spans="30:37" x14ac:dyDescent="0.25">
      <c r="AD30" s="274"/>
      <c r="AE30" s="63"/>
      <c r="AF30" s="2"/>
      <c r="AG30" s="2"/>
      <c r="AH30" s="2"/>
      <c r="AI30" s="2"/>
      <c r="AJ30" s="2"/>
      <c r="AK30" s="2"/>
    </row>
    <row r="31" spans="30:37" x14ac:dyDescent="0.25">
      <c r="AD31" s="274"/>
      <c r="AE31" s="63"/>
      <c r="AF31" s="2"/>
      <c r="AG31" s="2"/>
      <c r="AH31" s="2"/>
      <c r="AI31" s="2"/>
      <c r="AJ31" s="2"/>
      <c r="AK31" s="2"/>
    </row>
    <row r="32" spans="30:37" x14ac:dyDescent="0.25">
      <c r="AD32" s="274"/>
      <c r="AE32" s="63"/>
      <c r="AF32" s="2"/>
      <c r="AG32" s="2"/>
      <c r="AH32" s="2"/>
      <c r="AI32" s="2"/>
      <c r="AJ32" s="2"/>
      <c r="AK32" s="2"/>
    </row>
    <row r="33" spans="31:37" x14ac:dyDescent="0.25">
      <c r="AE33" s="2"/>
      <c r="AF33" s="2"/>
      <c r="AG33" s="2"/>
      <c r="AH33" s="2"/>
      <c r="AI33" s="2"/>
      <c r="AJ33" s="2"/>
      <c r="AK33" s="2"/>
    </row>
    <row r="34" spans="31:37" x14ac:dyDescent="0.25">
      <c r="AE34" s="2"/>
      <c r="AF34" s="2"/>
      <c r="AG34" s="2"/>
      <c r="AH34" s="2"/>
      <c r="AI34" s="2"/>
      <c r="AJ34" s="2"/>
      <c r="AK34" s="2"/>
    </row>
    <row r="35" spans="31:37" x14ac:dyDescent="0.25">
      <c r="AE35" s="2"/>
      <c r="AF35" s="2"/>
      <c r="AG35" s="2"/>
      <c r="AH35" s="2"/>
      <c r="AI35" s="2"/>
      <c r="AJ35" s="2"/>
      <c r="AK35" s="2"/>
    </row>
    <row r="36" spans="31:37" x14ac:dyDescent="0.25">
      <c r="AE36" s="2"/>
      <c r="AF36" s="2"/>
      <c r="AG36" s="2"/>
      <c r="AH36" s="2"/>
      <c r="AI36" s="2"/>
      <c r="AJ36" s="2"/>
      <c r="AK36" s="2"/>
    </row>
  </sheetData>
  <mergeCells count="3">
    <mergeCell ref="AD11:AD13"/>
    <mergeCell ref="AD14:AD25"/>
    <mergeCell ref="AD26:AD3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Normal="100" workbookViewId="0"/>
  </sheetViews>
  <sheetFormatPr defaultRowHeight="15" x14ac:dyDescent="0.25"/>
  <cols>
    <col min="1" max="1" width="21.140625" style="191" customWidth="1"/>
    <col min="2" max="2" width="11.85546875" style="191" customWidth="1"/>
    <col min="3" max="3" width="12.85546875" style="191" customWidth="1"/>
    <col min="4" max="5" width="12" style="191" customWidth="1"/>
    <col min="6" max="6" width="12.85546875" style="191" customWidth="1"/>
    <col min="7" max="7" width="12.7109375" style="191" customWidth="1"/>
    <col min="8" max="8" width="15.85546875" style="191" customWidth="1"/>
    <col min="9" max="9" width="11.85546875" style="191" customWidth="1"/>
    <col min="10" max="10" width="13" style="191" customWidth="1"/>
    <col min="11" max="11" width="9.140625" style="191"/>
    <col min="12" max="12" width="12" style="191" customWidth="1"/>
    <col min="13" max="16384" width="9.140625" style="191"/>
  </cols>
  <sheetData>
    <row r="1" spans="1:12" ht="75" x14ac:dyDescent="0.25">
      <c r="A1" s="138" t="s">
        <v>282</v>
      </c>
      <c r="B1" s="138" t="s">
        <v>273</v>
      </c>
      <c r="C1" s="138" t="s">
        <v>128</v>
      </c>
      <c r="D1" s="138" t="s">
        <v>131</v>
      </c>
      <c r="E1" s="138" t="s">
        <v>63</v>
      </c>
      <c r="F1" s="138" t="s">
        <v>118</v>
      </c>
      <c r="G1" s="138" t="s">
        <v>119</v>
      </c>
      <c r="H1" s="138" t="s">
        <v>66</v>
      </c>
      <c r="I1" s="138" t="s">
        <v>67</v>
      </c>
      <c r="J1" s="138" t="s">
        <v>120</v>
      </c>
      <c r="L1" s="248" t="s">
        <v>274</v>
      </c>
    </row>
    <row r="2" spans="1:12" x14ac:dyDescent="0.25">
      <c r="A2" s="139" t="s">
        <v>288</v>
      </c>
      <c r="B2" s="253">
        <v>790</v>
      </c>
      <c r="C2" s="254">
        <v>0.45</v>
      </c>
      <c r="D2" s="253">
        <v>630</v>
      </c>
      <c r="E2" s="253">
        <v>570</v>
      </c>
      <c r="F2" s="253">
        <v>55</v>
      </c>
      <c r="G2" s="253">
        <v>10</v>
      </c>
      <c r="H2" s="254">
        <v>0.9</v>
      </c>
      <c r="I2" s="254">
        <v>0.09</v>
      </c>
      <c r="J2" s="254">
        <v>0.01</v>
      </c>
      <c r="L2" s="191" t="s">
        <v>275</v>
      </c>
    </row>
    <row r="3" spans="1:12" x14ac:dyDescent="0.25">
      <c r="A3" s="139" t="s">
        <v>289</v>
      </c>
      <c r="B3" s="253">
        <v>1220</v>
      </c>
      <c r="C3" s="254">
        <v>0.36</v>
      </c>
      <c r="D3" s="253">
        <v>1290</v>
      </c>
      <c r="E3" s="253">
        <v>940</v>
      </c>
      <c r="F3" s="253">
        <v>340</v>
      </c>
      <c r="G3" s="253">
        <v>10</v>
      </c>
      <c r="H3" s="254">
        <v>0.73</v>
      </c>
      <c r="I3" s="254">
        <v>0.26</v>
      </c>
      <c r="J3" s="254">
        <v>0.01</v>
      </c>
      <c r="L3" s="191" t="s">
        <v>276</v>
      </c>
    </row>
    <row r="4" spans="1:12" x14ac:dyDescent="0.25">
      <c r="A4" s="139" t="s">
        <v>290</v>
      </c>
      <c r="B4" s="253">
        <v>1200</v>
      </c>
      <c r="C4" s="254">
        <v>0.3</v>
      </c>
      <c r="D4" s="253">
        <v>1155</v>
      </c>
      <c r="E4" s="253">
        <v>840</v>
      </c>
      <c r="F4" s="253">
        <v>310</v>
      </c>
      <c r="G4" s="253">
        <v>5</v>
      </c>
      <c r="H4" s="254">
        <v>0.73</v>
      </c>
      <c r="I4" s="254">
        <v>0.27</v>
      </c>
      <c r="J4" s="254">
        <v>0.01</v>
      </c>
      <c r="L4" s="191" t="s">
        <v>277</v>
      </c>
    </row>
    <row r="5" spans="1:12" x14ac:dyDescent="0.25">
      <c r="A5" s="139" t="s">
        <v>349</v>
      </c>
      <c r="B5" s="253">
        <v>110</v>
      </c>
      <c r="C5" s="254">
        <v>0.27</v>
      </c>
      <c r="D5" s="253">
        <v>70</v>
      </c>
      <c r="E5" s="253">
        <v>50</v>
      </c>
      <c r="F5" s="253">
        <v>25</v>
      </c>
      <c r="G5" s="253" t="s">
        <v>121</v>
      </c>
      <c r="H5" s="254">
        <v>0.67</v>
      </c>
      <c r="I5" s="253" t="s">
        <v>121</v>
      </c>
      <c r="J5" s="253" t="s">
        <v>121</v>
      </c>
      <c r="L5" s="255" t="s">
        <v>348</v>
      </c>
    </row>
    <row r="6" spans="1:12" x14ac:dyDescent="0.25">
      <c r="A6" s="139" t="s">
        <v>291</v>
      </c>
      <c r="B6" s="253">
        <v>3315</v>
      </c>
      <c r="C6" s="254">
        <v>0.35</v>
      </c>
      <c r="D6" s="253">
        <v>3150</v>
      </c>
      <c r="E6" s="253">
        <v>2400</v>
      </c>
      <c r="F6" s="253">
        <v>725</v>
      </c>
      <c r="G6" s="253">
        <v>25</v>
      </c>
      <c r="H6" s="254">
        <v>0.76</v>
      </c>
      <c r="I6" s="254">
        <v>0.23</v>
      </c>
      <c r="J6" s="254">
        <v>0.01</v>
      </c>
      <c r="L6" s="191" t="s">
        <v>82</v>
      </c>
    </row>
    <row r="7" spans="1:12" x14ac:dyDescent="0.25">
      <c r="A7" s="139" t="s">
        <v>292</v>
      </c>
      <c r="B7" s="253">
        <v>620</v>
      </c>
      <c r="C7" s="254">
        <v>0.35</v>
      </c>
      <c r="D7" s="253">
        <v>495</v>
      </c>
      <c r="E7" s="253">
        <v>400</v>
      </c>
      <c r="F7" s="253">
        <v>75</v>
      </c>
      <c r="G7" s="253">
        <v>15</v>
      </c>
      <c r="H7" s="254">
        <v>0.81</v>
      </c>
      <c r="I7" s="254">
        <v>0.15</v>
      </c>
      <c r="J7" s="254">
        <v>0.03</v>
      </c>
    </row>
    <row r="8" spans="1:12" x14ac:dyDescent="0.25">
      <c r="A8" s="139" t="s">
        <v>293</v>
      </c>
      <c r="B8" s="253">
        <v>1320</v>
      </c>
      <c r="C8" s="254">
        <v>0.39</v>
      </c>
      <c r="D8" s="253">
        <v>1350</v>
      </c>
      <c r="E8" s="253">
        <v>865</v>
      </c>
      <c r="F8" s="253">
        <v>450</v>
      </c>
      <c r="G8" s="253">
        <v>35</v>
      </c>
      <c r="H8" s="254">
        <v>0.64</v>
      </c>
      <c r="I8" s="254">
        <v>0.33</v>
      </c>
      <c r="J8" s="254">
        <v>0.03</v>
      </c>
    </row>
    <row r="9" spans="1:12" x14ac:dyDescent="0.25">
      <c r="A9" s="139" t="s">
        <v>294</v>
      </c>
      <c r="B9" s="253">
        <v>1505</v>
      </c>
      <c r="C9" s="254">
        <v>0.38</v>
      </c>
      <c r="D9" s="253">
        <v>1445</v>
      </c>
      <c r="E9" s="253">
        <v>975</v>
      </c>
      <c r="F9" s="253">
        <v>445</v>
      </c>
      <c r="G9" s="253">
        <v>20</v>
      </c>
      <c r="H9" s="254">
        <v>0.68</v>
      </c>
      <c r="I9" s="254">
        <v>0.31</v>
      </c>
      <c r="J9" s="254">
        <v>0.02</v>
      </c>
      <c r="L9" s="247"/>
    </row>
    <row r="10" spans="1:12" x14ac:dyDescent="0.25">
      <c r="A10" s="139" t="s">
        <v>350</v>
      </c>
      <c r="B10" s="253">
        <v>160</v>
      </c>
      <c r="C10" s="254">
        <v>0.39</v>
      </c>
      <c r="D10" s="253">
        <v>105</v>
      </c>
      <c r="E10" s="253">
        <v>70</v>
      </c>
      <c r="F10" s="253">
        <v>30</v>
      </c>
      <c r="G10" s="253">
        <v>5</v>
      </c>
      <c r="H10" s="254">
        <v>0.69</v>
      </c>
      <c r="I10" s="254">
        <v>0.28999999999999998</v>
      </c>
      <c r="J10" s="254">
        <v>0.03</v>
      </c>
      <c r="L10" s="247"/>
    </row>
    <row r="11" spans="1:12" x14ac:dyDescent="0.25">
      <c r="A11" s="139" t="s">
        <v>295</v>
      </c>
      <c r="B11" s="253">
        <v>3600</v>
      </c>
      <c r="C11" s="254">
        <v>0.38</v>
      </c>
      <c r="D11" s="253">
        <v>3395</v>
      </c>
      <c r="E11" s="253">
        <v>2315</v>
      </c>
      <c r="F11" s="253">
        <v>1005</v>
      </c>
      <c r="G11" s="253">
        <v>80</v>
      </c>
      <c r="H11" s="254">
        <v>0.68</v>
      </c>
      <c r="I11" s="254">
        <v>0.3</v>
      </c>
      <c r="J11" s="254">
        <v>0.02</v>
      </c>
    </row>
    <row r="12" spans="1:12" x14ac:dyDescent="0.25">
      <c r="A12" s="139" t="s">
        <v>296</v>
      </c>
      <c r="B12" s="253">
        <v>310</v>
      </c>
      <c r="C12" s="254">
        <v>0.18</v>
      </c>
      <c r="D12" s="253">
        <v>255</v>
      </c>
      <c r="E12" s="253">
        <v>215</v>
      </c>
      <c r="F12" s="253">
        <v>30</v>
      </c>
      <c r="G12" s="253">
        <v>10</v>
      </c>
      <c r="H12" s="254">
        <v>0.85</v>
      </c>
      <c r="I12" s="254">
        <v>0.11</v>
      </c>
      <c r="J12" s="254">
        <v>0.04</v>
      </c>
    </row>
    <row r="13" spans="1:12" x14ac:dyDescent="0.25">
      <c r="A13" s="139" t="s">
        <v>297</v>
      </c>
      <c r="B13" s="253">
        <v>735</v>
      </c>
      <c r="C13" s="254">
        <v>0.22</v>
      </c>
      <c r="D13" s="253">
        <v>735</v>
      </c>
      <c r="E13" s="253">
        <v>485</v>
      </c>
      <c r="F13" s="253">
        <v>240</v>
      </c>
      <c r="G13" s="253">
        <v>10</v>
      </c>
      <c r="H13" s="254">
        <v>0.66</v>
      </c>
      <c r="I13" s="254">
        <v>0.33</v>
      </c>
      <c r="J13" s="254">
        <v>0.01</v>
      </c>
    </row>
    <row r="14" spans="1:12" x14ac:dyDescent="0.25">
      <c r="A14" s="139" t="s">
        <v>298</v>
      </c>
      <c r="B14" s="253">
        <v>1135</v>
      </c>
      <c r="C14" s="254">
        <v>0.28999999999999998</v>
      </c>
      <c r="D14" s="253">
        <v>1050</v>
      </c>
      <c r="E14" s="253">
        <v>670</v>
      </c>
      <c r="F14" s="253">
        <v>330</v>
      </c>
      <c r="G14" s="253">
        <v>50</v>
      </c>
      <c r="H14" s="254">
        <v>0.64</v>
      </c>
      <c r="I14" s="254">
        <v>0.31</v>
      </c>
      <c r="J14" s="254">
        <v>0.05</v>
      </c>
    </row>
    <row r="15" spans="1:12" x14ac:dyDescent="0.25">
      <c r="A15" s="139" t="s">
        <v>351</v>
      </c>
      <c r="B15" s="253">
        <v>115</v>
      </c>
      <c r="C15" s="254">
        <v>0.28999999999999998</v>
      </c>
      <c r="D15" s="253">
        <v>90</v>
      </c>
      <c r="E15" s="253">
        <v>60</v>
      </c>
      <c r="F15" s="253">
        <v>25</v>
      </c>
      <c r="G15" s="253">
        <v>5</v>
      </c>
      <c r="H15" s="254">
        <v>0.7</v>
      </c>
      <c r="I15" s="254">
        <v>0.26</v>
      </c>
      <c r="J15" s="254">
        <v>0.03</v>
      </c>
    </row>
    <row r="16" spans="1:12" x14ac:dyDescent="0.25">
      <c r="A16" s="139" t="s">
        <v>299</v>
      </c>
      <c r="B16" s="253">
        <v>2300</v>
      </c>
      <c r="C16" s="254">
        <v>0.24</v>
      </c>
      <c r="D16" s="253">
        <v>2125</v>
      </c>
      <c r="E16" s="253">
        <v>1430</v>
      </c>
      <c r="F16" s="253">
        <v>625</v>
      </c>
      <c r="G16" s="253">
        <v>75</v>
      </c>
      <c r="H16" s="254">
        <v>0.67</v>
      </c>
      <c r="I16" s="254">
        <v>0.28999999999999998</v>
      </c>
      <c r="J16" s="254">
        <v>0.03</v>
      </c>
    </row>
    <row r="17" spans="1:10" x14ac:dyDescent="0.25">
      <c r="A17" s="139" t="s">
        <v>278</v>
      </c>
      <c r="B17" s="253">
        <v>30</v>
      </c>
      <c r="C17" s="254">
        <v>0.02</v>
      </c>
      <c r="D17" s="253">
        <v>25</v>
      </c>
      <c r="E17" s="253">
        <v>0</v>
      </c>
      <c r="F17" s="253">
        <v>15</v>
      </c>
      <c r="G17" s="253">
        <v>10</v>
      </c>
      <c r="H17" s="254">
        <v>0</v>
      </c>
      <c r="I17" s="254">
        <v>0.65</v>
      </c>
      <c r="J17" s="254">
        <v>0.35</v>
      </c>
    </row>
    <row r="18" spans="1:10" x14ac:dyDescent="0.25">
      <c r="A18" s="139" t="s">
        <v>279</v>
      </c>
      <c r="B18" s="253">
        <v>100</v>
      </c>
      <c r="C18" s="254">
        <v>0.03</v>
      </c>
      <c r="D18" s="253">
        <v>100</v>
      </c>
      <c r="E18" s="253" t="s">
        <v>121</v>
      </c>
      <c r="F18" s="253">
        <v>85</v>
      </c>
      <c r="G18" s="253">
        <v>15</v>
      </c>
      <c r="H18" s="253" t="s">
        <v>121</v>
      </c>
      <c r="I18" s="254">
        <v>0.85</v>
      </c>
      <c r="J18" s="253" t="s">
        <v>121</v>
      </c>
    </row>
    <row r="19" spans="1:10" x14ac:dyDescent="0.25">
      <c r="A19" s="139" t="s">
        <v>280</v>
      </c>
      <c r="B19" s="253">
        <v>90</v>
      </c>
      <c r="C19" s="254">
        <v>0.02</v>
      </c>
      <c r="D19" s="253">
        <v>75</v>
      </c>
      <c r="E19" s="253">
        <v>0</v>
      </c>
      <c r="F19" s="253">
        <v>70</v>
      </c>
      <c r="G19" s="253">
        <v>5</v>
      </c>
      <c r="H19" s="254">
        <v>0</v>
      </c>
      <c r="I19" s="254">
        <v>0.92</v>
      </c>
      <c r="J19" s="254">
        <v>0.08</v>
      </c>
    </row>
    <row r="20" spans="1:10" x14ac:dyDescent="0.25">
      <c r="A20" s="139" t="s">
        <v>352</v>
      </c>
      <c r="B20" s="253">
        <v>20</v>
      </c>
      <c r="C20" s="254">
        <v>0.05</v>
      </c>
      <c r="D20" s="253">
        <v>10</v>
      </c>
      <c r="E20" s="253">
        <v>0</v>
      </c>
      <c r="F20" s="253">
        <v>10</v>
      </c>
      <c r="G20" s="253" t="s">
        <v>121</v>
      </c>
      <c r="H20" s="254">
        <v>0</v>
      </c>
      <c r="I20" s="253" t="s">
        <v>121</v>
      </c>
      <c r="J20" s="253" t="s">
        <v>121</v>
      </c>
    </row>
    <row r="21" spans="1:10" x14ac:dyDescent="0.25">
      <c r="A21" s="139" t="s">
        <v>281</v>
      </c>
      <c r="B21" s="253">
        <v>240</v>
      </c>
      <c r="C21" s="254">
        <v>0.03</v>
      </c>
      <c r="D21" s="253">
        <v>210</v>
      </c>
      <c r="E21" s="253" t="s">
        <v>121</v>
      </c>
      <c r="F21" s="253">
        <v>180</v>
      </c>
      <c r="G21" s="253">
        <v>30</v>
      </c>
      <c r="H21" s="253" t="s">
        <v>121</v>
      </c>
      <c r="I21" s="254">
        <v>0.85</v>
      </c>
      <c r="J21" s="253" t="s">
        <v>121</v>
      </c>
    </row>
    <row r="22" spans="1:10" x14ac:dyDescent="0.25">
      <c r="A22" s="139" t="s">
        <v>260</v>
      </c>
      <c r="B22" s="253">
        <v>1750</v>
      </c>
      <c r="C22" s="254">
        <v>1</v>
      </c>
      <c r="D22" s="253">
        <v>1405</v>
      </c>
      <c r="E22" s="253">
        <v>1185</v>
      </c>
      <c r="F22" s="253">
        <v>175</v>
      </c>
      <c r="G22" s="253">
        <v>45</v>
      </c>
      <c r="H22" s="254">
        <v>0.84</v>
      </c>
      <c r="I22" s="254">
        <v>0.12</v>
      </c>
      <c r="J22" s="254">
        <v>0.03</v>
      </c>
    </row>
    <row r="23" spans="1:10" x14ac:dyDescent="0.25">
      <c r="A23" s="139" t="s">
        <v>261</v>
      </c>
      <c r="B23" s="253">
        <v>3375</v>
      </c>
      <c r="C23" s="254">
        <v>1</v>
      </c>
      <c r="D23" s="253">
        <v>3470</v>
      </c>
      <c r="E23" s="253">
        <v>2290</v>
      </c>
      <c r="F23" s="253">
        <v>1115</v>
      </c>
      <c r="G23" s="253">
        <v>70</v>
      </c>
      <c r="H23" s="254">
        <v>0.66</v>
      </c>
      <c r="I23" s="254">
        <v>0.32</v>
      </c>
      <c r="J23" s="254">
        <v>0.02</v>
      </c>
    </row>
    <row r="24" spans="1:10" x14ac:dyDescent="0.25">
      <c r="A24" s="139" t="s">
        <v>262</v>
      </c>
      <c r="B24" s="253">
        <v>3930</v>
      </c>
      <c r="C24" s="254">
        <v>1</v>
      </c>
      <c r="D24" s="253">
        <v>3725</v>
      </c>
      <c r="E24" s="253">
        <v>2490</v>
      </c>
      <c r="F24" s="253">
        <v>1155</v>
      </c>
      <c r="G24" s="253">
        <v>85</v>
      </c>
      <c r="H24" s="254">
        <v>0.67</v>
      </c>
      <c r="I24" s="254">
        <v>0.31</v>
      </c>
      <c r="J24" s="254">
        <v>0.02</v>
      </c>
    </row>
    <row r="25" spans="1:10" x14ac:dyDescent="0.25">
      <c r="A25" s="139" t="s">
        <v>353</v>
      </c>
      <c r="B25" s="253">
        <v>405</v>
      </c>
      <c r="C25" s="254">
        <v>1</v>
      </c>
      <c r="D25" s="253">
        <v>275</v>
      </c>
      <c r="E25" s="253">
        <v>180</v>
      </c>
      <c r="F25" s="253">
        <v>85</v>
      </c>
      <c r="G25" s="253">
        <v>10</v>
      </c>
      <c r="H25" s="254">
        <v>0.66</v>
      </c>
      <c r="I25" s="254">
        <v>0.31</v>
      </c>
      <c r="J25" s="254">
        <v>0.03</v>
      </c>
    </row>
    <row r="26" spans="1:10" x14ac:dyDescent="0.25">
      <c r="A26" s="139" t="s">
        <v>263</v>
      </c>
      <c r="B26" s="253">
        <v>9460</v>
      </c>
      <c r="C26" s="254">
        <v>1</v>
      </c>
      <c r="D26" s="253">
        <v>8880</v>
      </c>
      <c r="E26" s="253">
        <v>6145</v>
      </c>
      <c r="F26" s="253">
        <v>2530</v>
      </c>
      <c r="G26" s="253">
        <v>205</v>
      </c>
      <c r="H26" s="254">
        <v>0.69</v>
      </c>
      <c r="I26" s="254">
        <v>0.28000000000000003</v>
      </c>
      <c r="J26" s="254">
        <v>0.02</v>
      </c>
    </row>
  </sheetData>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1"/>
  <sheetViews>
    <sheetView zoomScaleNormal="100" workbookViewId="0"/>
  </sheetViews>
  <sheetFormatPr defaultColWidth="40.5703125" defaultRowHeight="15" x14ac:dyDescent="0.25"/>
  <cols>
    <col min="1" max="1" width="37" style="191" customWidth="1"/>
    <col min="2" max="2" width="20.5703125" style="191" customWidth="1"/>
    <col min="3" max="3" width="19.5703125" style="191" customWidth="1"/>
    <col min="4" max="4" width="16.5703125" style="191" customWidth="1"/>
    <col min="5" max="5" width="18.5703125" style="191" customWidth="1"/>
    <col min="6" max="6" width="23.42578125" style="191" customWidth="1"/>
    <col min="7" max="7" width="15.140625" style="191" customWidth="1"/>
    <col min="8" max="8" width="22.7109375" style="191" customWidth="1"/>
    <col min="9" max="9" width="14.140625" style="191" customWidth="1"/>
    <col min="10" max="10" width="16.140625" style="191" customWidth="1"/>
    <col min="11" max="16384" width="40.5703125" style="191"/>
  </cols>
  <sheetData>
    <row r="1" spans="1:8" ht="45.6" customHeight="1" x14ac:dyDescent="0.25">
      <c r="A1" s="259" t="s">
        <v>272</v>
      </c>
      <c r="B1" s="259" t="s">
        <v>273</v>
      </c>
      <c r="C1" s="259" t="s">
        <v>128</v>
      </c>
      <c r="D1" s="259" t="s">
        <v>131</v>
      </c>
      <c r="E1" s="259" t="s">
        <v>63</v>
      </c>
      <c r="F1" s="259" t="s">
        <v>66</v>
      </c>
      <c r="H1" s="242" t="s">
        <v>274</v>
      </c>
    </row>
    <row r="2" spans="1:8" x14ac:dyDescent="0.25">
      <c r="A2" s="258" t="s">
        <v>132</v>
      </c>
      <c r="B2" s="253">
        <v>20</v>
      </c>
      <c r="C2" s="254">
        <v>0.01</v>
      </c>
      <c r="D2" s="253">
        <v>15</v>
      </c>
      <c r="E2" s="253">
        <v>15</v>
      </c>
      <c r="F2" s="254">
        <v>1</v>
      </c>
      <c r="H2" s="191" t="s">
        <v>275</v>
      </c>
    </row>
    <row r="3" spans="1:8" x14ac:dyDescent="0.25">
      <c r="A3" s="258" t="s">
        <v>133</v>
      </c>
      <c r="B3" s="253">
        <v>40</v>
      </c>
      <c r="C3" s="254">
        <v>0.01</v>
      </c>
      <c r="D3" s="253">
        <v>45</v>
      </c>
      <c r="E3" s="253">
        <v>30</v>
      </c>
      <c r="F3" s="254">
        <v>0.64</v>
      </c>
      <c r="H3" s="191" t="s">
        <v>276</v>
      </c>
    </row>
    <row r="4" spans="1:8" x14ac:dyDescent="0.25">
      <c r="A4" s="258" t="s">
        <v>134</v>
      </c>
      <c r="B4" s="253">
        <v>50</v>
      </c>
      <c r="C4" s="254">
        <v>0.01</v>
      </c>
      <c r="D4" s="253">
        <v>45</v>
      </c>
      <c r="E4" s="253">
        <v>30</v>
      </c>
      <c r="F4" s="254">
        <v>0.65</v>
      </c>
      <c r="H4" s="191" t="s">
        <v>277</v>
      </c>
    </row>
    <row r="5" spans="1:8" x14ac:dyDescent="0.25">
      <c r="A5" s="258" t="s">
        <v>357</v>
      </c>
      <c r="B5" s="253">
        <v>5</v>
      </c>
      <c r="C5" s="254">
        <v>0.02</v>
      </c>
      <c r="D5" s="253">
        <v>5</v>
      </c>
      <c r="E5" s="253">
        <v>5</v>
      </c>
      <c r="F5" s="254">
        <v>0.75</v>
      </c>
      <c r="H5" s="255" t="s">
        <v>348</v>
      </c>
    </row>
    <row r="6" spans="1:8" x14ac:dyDescent="0.25">
      <c r="A6" s="258" t="s">
        <v>135</v>
      </c>
      <c r="B6" s="253">
        <v>115</v>
      </c>
      <c r="C6" s="254">
        <v>0.01</v>
      </c>
      <c r="D6" s="253">
        <v>110</v>
      </c>
      <c r="E6" s="253">
        <v>75</v>
      </c>
      <c r="F6" s="254">
        <v>0.7</v>
      </c>
      <c r="H6" s="191" t="s">
        <v>82</v>
      </c>
    </row>
    <row r="7" spans="1:8" x14ac:dyDescent="0.25">
      <c r="A7" s="258" t="s">
        <v>136</v>
      </c>
      <c r="B7" s="253">
        <v>35</v>
      </c>
      <c r="C7" s="254">
        <v>0.02</v>
      </c>
      <c r="D7" s="253">
        <v>30</v>
      </c>
      <c r="E7" s="253">
        <v>25</v>
      </c>
      <c r="F7" s="254">
        <v>0.83</v>
      </c>
    </row>
    <row r="8" spans="1:8" x14ac:dyDescent="0.25">
      <c r="A8" s="258" t="s">
        <v>137</v>
      </c>
      <c r="B8" s="253">
        <v>60</v>
      </c>
      <c r="C8" s="254">
        <v>0.02</v>
      </c>
      <c r="D8" s="253">
        <v>60</v>
      </c>
      <c r="E8" s="253">
        <v>35</v>
      </c>
      <c r="F8" s="254">
        <v>0.61</v>
      </c>
    </row>
    <row r="9" spans="1:8" x14ac:dyDescent="0.25">
      <c r="A9" s="258" t="s">
        <v>138</v>
      </c>
      <c r="B9" s="253">
        <v>65</v>
      </c>
      <c r="C9" s="254">
        <v>0.02</v>
      </c>
      <c r="D9" s="253">
        <v>65</v>
      </c>
      <c r="E9" s="253">
        <v>40</v>
      </c>
      <c r="F9" s="254">
        <v>0.62</v>
      </c>
    </row>
    <row r="10" spans="1:8" x14ac:dyDescent="0.25">
      <c r="A10" s="258" t="s">
        <v>358</v>
      </c>
      <c r="B10" s="253">
        <v>5</v>
      </c>
      <c r="C10" s="254">
        <v>0.01</v>
      </c>
      <c r="D10" s="263" t="s">
        <v>121</v>
      </c>
      <c r="E10" s="263" t="s">
        <v>121</v>
      </c>
      <c r="F10" s="263" t="s">
        <v>121</v>
      </c>
      <c r="H10" s="247"/>
    </row>
    <row r="11" spans="1:8" x14ac:dyDescent="0.25">
      <c r="A11" s="258" t="s">
        <v>139</v>
      </c>
      <c r="B11" s="253">
        <v>165</v>
      </c>
      <c r="C11" s="254">
        <v>0.02</v>
      </c>
      <c r="D11" s="253">
        <v>155</v>
      </c>
      <c r="E11" s="253">
        <v>105</v>
      </c>
      <c r="F11" s="254">
        <v>0.66</v>
      </c>
    </row>
    <row r="12" spans="1:8" x14ac:dyDescent="0.25">
      <c r="A12" s="258" t="s">
        <v>140</v>
      </c>
      <c r="B12" s="253">
        <v>55</v>
      </c>
      <c r="C12" s="254">
        <v>0.03</v>
      </c>
      <c r="D12" s="253">
        <v>40</v>
      </c>
      <c r="E12" s="253">
        <v>30</v>
      </c>
      <c r="F12" s="254">
        <v>0.79</v>
      </c>
    </row>
    <row r="13" spans="1:8" x14ac:dyDescent="0.25">
      <c r="A13" s="258" t="s">
        <v>141</v>
      </c>
      <c r="B13" s="253">
        <v>85</v>
      </c>
      <c r="C13" s="254">
        <v>0.03</v>
      </c>
      <c r="D13" s="253">
        <v>95</v>
      </c>
      <c r="E13" s="253">
        <v>70</v>
      </c>
      <c r="F13" s="254">
        <v>0.72</v>
      </c>
    </row>
    <row r="14" spans="1:8" x14ac:dyDescent="0.25">
      <c r="A14" s="258" t="s">
        <v>142</v>
      </c>
      <c r="B14" s="253">
        <v>100</v>
      </c>
      <c r="C14" s="254">
        <v>0.03</v>
      </c>
      <c r="D14" s="253">
        <v>95</v>
      </c>
      <c r="E14" s="253">
        <v>65</v>
      </c>
      <c r="F14" s="254">
        <v>0.67</v>
      </c>
    </row>
    <row r="15" spans="1:8" x14ac:dyDescent="0.25">
      <c r="A15" s="258" t="s">
        <v>359</v>
      </c>
      <c r="B15" s="253">
        <v>10</v>
      </c>
      <c r="C15" s="254">
        <v>0.02</v>
      </c>
      <c r="D15" s="253">
        <v>10</v>
      </c>
      <c r="E15" s="253">
        <v>5</v>
      </c>
      <c r="F15" s="254">
        <v>0.75</v>
      </c>
    </row>
    <row r="16" spans="1:8" x14ac:dyDescent="0.25">
      <c r="A16" s="258" t="s">
        <v>143</v>
      </c>
      <c r="B16" s="253">
        <v>250</v>
      </c>
      <c r="C16" s="254">
        <v>0.03</v>
      </c>
      <c r="D16" s="253">
        <v>235</v>
      </c>
      <c r="E16" s="253">
        <v>170</v>
      </c>
      <c r="F16" s="254">
        <v>0.71</v>
      </c>
    </row>
    <row r="17" spans="1:6" x14ac:dyDescent="0.25">
      <c r="A17" s="258" t="s">
        <v>144</v>
      </c>
      <c r="B17" s="253">
        <v>45</v>
      </c>
      <c r="C17" s="254">
        <v>0.02</v>
      </c>
      <c r="D17" s="253">
        <v>35</v>
      </c>
      <c r="E17" s="253">
        <v>25</v>
      </c>
      <c r="F17" s="254">
        <v>0.71</v>
      </c>
    </row>
    <row r="18" spans="1:6" x14ac:dyDescent="0.25">
      <c r="A18" s="258" t="s">
        <v>145</v>
      </c>
      <c r="B18" s="253">
        <v>80</v>
      </c>
      <c r="C18" s="254">
        <v>0.02</v>
      </c>
      <c r="D18" s="253">
        <v>80</v>
      </c>
      <c r="E18" s="253">
        <v>60</v>
      </c>
      <c r="F18" s="254">
        <v>0.74</v>
      </c>
    </row>
    <row r="19" spans="1:6" x14ac:dyDescent="0.25">
      <c r="A19" s="258" t="s">
        <v>146</v>
      </c>
      <c r="B19" s="253">
        <v>95</v>
      </c>
      <c r="C19" s="254">
        <v>0.02</v>
      </c>
      <c r="D19" s="253">
        <v>85</v>
      </c>
      <c r="E19" s="253">
        <v>55</v>
      </c>
      <c r="F19" s="254">
        <v>0.64</v>
      </c>
    </row>
    <row r="20" spans="1:6" x14ac:dyDescent="0.25">
      <c r="A20" s="258" t="s">
        <v>360</v>
      </c>
      <c r="B20" s="253">
        <v>5</v>
      </c>
      <c r="C20" s="254">
        <v>0.01</v>
      </c>
      <c r="D20" s="253">
        <v>15</v>
      </c>
      <c r="E20" s="253">
        <v>5</v>
      </c>
      <c r="F20" s="254">
        <v>0.54</v>
      </c>
    </row>
    <row r="21" spans="1:6" x14ac:dyDescent="0.25">
      <c r="A21" s="258" t="s">
        <v>147</v>
      </c>
      <c r="B21" s="253">
        <v>225</v>
      </c>
      <c r="C21" s="254">
        <v>0.02</v>
      </c>
      <c r="D21" s="253">
        <v>215</v>
      </c>
      <c r="E21" s="253">
        <v>145</v>
      </c>
      <c r="F21" s="254">
        <v>0.68</v>
      </c>
    </row>
    <row r="22" spans="1:6" x14ac:dyDescent="0.25">
      <c r="A22" s="258" t="s">
        <v>148</v>
      </c>
      <c r="B22" s="253">
        <v>15</v>
      </c>
      <c r="C22" s="254">
        <v>0.01</v>
      </c>
      <c r="D22" s="253">
        <v>15</v>
      </c>
      <c r="E22" s="253">
        <v>10</v>
      </c>
      <c r="F22" s="254">
        <v>0.79</v>
      </c>
    </row>
    <row r="23" spans="1:6" x14ac:dyDescent="0.25">
      <c r="A23" s="258" t="s">
        <v>149</v>
      </c>
      <c r="B23" s="253">
        <v>35</v>
      </c>
      <c r="C23" s="254">
        <v>0.01</v>
      </c>
      <c r="D23" s="253">
        <v>35</v>
      </c>
      <c r="E23" s="253">
        <v>30</v>
      </c>
      <c r="F23" s="254">
        <v>0.78</v>
      </c>
    </row>
    <row r="24" spans="1:6" x14ac:dyDescent="0.25">
      <c r="A24" s="258" t="s">
        <v>150</v>
      </c>
      <c r="B24" s="253">
        <v>45</v>
      </c>
      <c r="C24" s="254">
        <v>0.01</v>
      </c>
      <c r="D24" s="253">
        <v>40</v>
      </c>
      <c r="E24" s="253">
        <v>30</v>
      </c>
      <c r="F24" s="254">
        <v>0.71</v>
      </c>
    </row>
    <row r="25" spans="1:6" x14ac:dyDescent="0.25">
      <c r="A25" s="258" t="s">
        <v>361</v>
      </c>
      <c r="B25" s="253">
        <v>5</v>
      </c>
      <c r="C25" s="254">
        <v>0.01</v>
      </c>
      <c r="D25" s="253">
        <v>5</v>
      </c>
      <c r="E25" s="253">
        <v>5</v>
      </c>
      <c r="F25" s="254">
        <v>1</v>
      </c>
    </row>
    <row r="26" spans="1:6" x14ac:dyDescent="0.25">
      <c r="A26" s="258" t="s">
        <v>151</v>
      </c>
      <c r="B26" s="253">
        <v>100</v>
      </c>
      <c r="C26" s="254">
        <v>0.01</v>
      </c>
      <c r="D26" s="253">
        <v>95</v>
      </c>
      <c r="E26" s="253">
        <v>70</v>
      </c>
      <c r="F26" s="254">
        <v>0.76</v>
      </c>
    </row>
    <row r="27" spans="1:6" x14ac:dyDescent="0.25">
      <c r="A27" s="258" t="s">
        <v>152</v>
      </c>
      <c r="B27" s="253">
        <v>65</v>
      </c>
      <c r="C27" s="254">
        <v>0.04</v>
      </c>
      <c r="D27" s="253">
        <v>55</v>
      </c>
      <c r="E27" s="253">
        <v>45</v>
      </c>
      <c r="F27" s="254">
        <v>0.82</v>
      </c>
    </row>
    <row r="28" spans="1:6" x14ac:dyDescent="0.25">
      <c r="A28" s="258" t="s">
        <v>153</v>
      </c>
      <c r="B28" s="253">
        <v>125</v>
      </c>
      <c r="C28" s="254">
        <v>0.04</v>
      </c>
      <c r="D28" s="253">
        <v>125</v>
      </c>
      <c r="E28" s="253">
        <v>70</v>
      </c>
      <c r="F28" s="254">
        <v>0.57999999999999996</v>
      </c>
    </row>
    <row r="29" spans="1:6" x14ac:dyDescent="0.25">
      <c r="A29" s="258" t="s">
        <v>154</v>
      </c>
      <c r="B29" s="253">
        <v>145</v>
      </c>
      <c r="C29" s="254">
        <v>0.04</v>
      </c>
      <c r="D29" s="253">
        <v>150</v>
      </c>
      <c r="E29" s="253">
        <v>90</v>
      </c>
      <c r="F29" s="254">
        <v>0.62</v>
      </c>
    </row>
    <row r="30" spans="1:6" x14ac:dyDescent="0.25">
      <c r="A30" s="258" t="s">
        <v>362</v>
      </c>
      <c r="B30" s="253">
        <v>15</v>
      </c>
      <c r="C30" s="254">
        <v>0.04</v>
      </c>
      <c r="D30" s="253">
        <v>5</v>
      </c>
      <c r="E30" s="263" t="s">
        <v>121</v>
      </c>
      <c r="F30" s="263" t="s">
        <v>121</v>
      </c>
    </row>
    <row r="31" spans="1:6" x14ac:dyDescent="0.25">
      <c r="A31" s="258" t="s">
        <v>155</v>
      </c>
      <c r="B31" s="253">
        <v>350</v>
      </c>
      <c r="C31" s="254">
        <v>0.04</v>
      </c>
      <c r="D31" s="253">
        <v>330</v>
      </c>
      <c r="E31" s="253">
        <v>210</v>
      </c>
      <c r="F31" s="254">
        <v>0.64</v>
      </c>
    </row>
    <row r="32" spans="1:6" x14ac:dyDescent="0.25">
      <c r="A32" s="258" t="s">
        <v>156</v>
      </c>
      <c r="B32" s="253">
        <v>65</v>
      </c>
      <c r="C32" s="254">
        <v>0.04</v>
      </c>
      <c r="D32" s="253">
        <v>45</v>
      </c>
      <c r="E32" s="253">
        <v>35</v>
      </c>
      <c r="F32" s="254">
        <v>0.79</v>
      </c>
    </row>
    <row r="33" spans="1:6" x14ac:dyDescent="0.25">
      <c r="A33" s="258" t="s">
        <v>157</v>
      </c>
      <c r="B33" s="253">
        <v>110</v>
      </c>
      <c r="C33" s="254">
        <v>0.03</v>
      </c>
      <c r="D33" s="253">
        <v>125</v>
      </c>
      <c r="E33" s="253">
        <v>80</v>
      </c>
      <c r="F33" s="254">
        <v>0.65</v>
      </c>
    </row>
    <row r="34" spans="1:6" x14ac:dyDescent="0.25">
      <c r="A34" s="258" t="s">
        <v>158</v>
      </c>
      <c r="B34" s="253">
        <v>155</v>
      </c>
      <c r="C34" s="254">
        <v>0.04</v>
      </c>
      <c r="D34" s="253">
        <v>150</v>
      </c>
      <c r="E34" s="253">
        <v>105</v>
      </c>
      <c r="F34" s="254">
        <v>0.7</v>
      </c>
    </row>
    <row r="35" spans="1:6" x14ac:dyDescent="0.25">
      <c r="A35" s="258" t="s">
        <v>363</v>
      </c>
      <c r="B35" s="253">
        <v>10</v>
      </c>
      <c r="C35" s="254">
        <v>0.03</v>
      </c>
      <c r="D35" s="253">
        <v>5</v>
      </c>
      <c r="E35" s="253">
        <v>5</v>
      </c>
      <c r="F35" s="254">
        <v>1</v>
      </c>
    </row>
    <row r="36" spans="1:6" x14ac:dyDescent="0.25">
      <c r="A36" s="258" t="s">
        <v>159</v>
      </c>
      <c r="B36" s="253">
        <v>345</v>
      </c>
      <c r="C36" s="254">
        <v>0.04</v>
      </c>
      <c r="D36" s="253">
        <v>325</v>
      </c>
      <c r="E36" s="253">
        <v>225</v>
      </c>
      <c r="F36" s="254">
        <v>0.7</v>
      </c>
    </row>
    <row r="37" spans="1:6" x14ac:dyDescent="0.25">
      <c r="A37" s="258" t="s">
        <v>160</v>
      </c>
      <c r="B37" s="253">
        <v>65</v>
      </c>
      <c r="C37" s="254">
        <v>0.04</v>
      </c>
      <c r="D37" s="253">
        <v>55</v>
      </c>
      <c r="E37" s="253">
        <v>45</v>
      </c>
      <c r="F37" s="254">
        <v>0.87</v>
      </c>
    </row>
    <row r="38" spans="1:6" x14ac:dyDescent="0.25">
      <c r="A38" s="258" t="s">
        <v>161</v>
      </c>
      <c r="B38" s="253">
        <v>115</v>
      </c>
      <c r="C38" s="254">
        <v>0.03</v>
      </c>
      <c r="D38" s="253">
        <v>115</v>
      </c>
      <c r="E38" s="253">
        <v>75</v>
      </c>
      <c r="F38" s="254">
        <v>0.66</v>
      </c>
    </row>
    <row r="39" spans="1:6" x14ac:dyDescent="0.25">
      <c r="A39" s="258" t="s">
        <v>162</v>
      </c>
      <c r="B39" s="253">
        <v>120</v>
      </c>
      <c r="C39" s="254">
        <v>0.03</v>
      </c>
      <c r="D39" s="253">
        <v>110</v>
      </c>
      <c r="E39" s="253">
        <v>70</v>
      </c>
      <c r="F39" s="254">
        <v>0.65</v>
      </c>
    </row>
    <row r="40" spans="1:6" x14ac:dyDescent="0.25">
      <c r="A40" s="258" t="s">
        <v>364</v>
      </c>
      <c r="B40" s="253">
        <v>15</v>
      </c>
      <c r="C40" s="254">
        <v>0.04</v>
      </c>
      <c r="D40" s="253">
        <v>15</v>
      </c>
      <c r="E40" s="253">
        <v>10</v>
      </c>
      <c r="F40" s="254">
        <v>0.92</v>
      </c>
    </row>
    <row r="41" spans="1:6" x14ac:dyDescent="0.25">
      <c r="A41" s="258" t="s">
        <v>163</v>
      </c>
      <c r="B41" s="253">
        <v>315</v>
      </c>
      <c r="C41" s="254">
        <v>0.03</v>
      </c>
      <c r="D41" s="253">
        <v>290</v>
      </c>
      <c r="E41" s="253">
        <v>205</v>
      </c>
      <c r="F41" s="254">
        <v>0.7</v>
      </c>
    </row>
    <row r="42" spans="1:6" x14ac:dyDescent="0.25">
      <c r="A42" s="258" t="s">
        <v>164</v>
      </c>
      <c r="B42" s="253">
        <v>55</v>
      </c>
      <c r="C42" s="254">
        <v>0.03</v>
      </c>
      <c r="D42" s="253">
        <v>45</v>
      </c>
      <c r="E42" s="253">
        <v>35</v>
      </c>
      <c r="F42" s="254">
        <v>0.82</v>
      </c>
    </row>
    <row r="43" spans="1:6" x14ac:dyDescent="0.25">
      <c r="A43" s="258" t="s">
        <v>165</v>
      </c>
      <c r="B43" s="253">
        <v>90</v>
      </c>
      <c r="C43" s="254">
        <v>0.03</v>
      </c>
      <c r="D43" s="253">
        <v>95</v>
      </c>
      <c r="E43" s="253">
        <v>60</v>
      </c>
      <c r="F43" s="254">
        <v>0.65</v>
      </c>
    </row>
    <row r="44" spans="1:6" x14ac:dyDescent="0.25">
      <c r="A44" s="258" t="s">
        <v>166</v>
      </c>
      <c r="B44" s="253">
        <v>80</v>
      </c>
      <c r="C44" s="254">
        <v>0.02</v>
      </c>
      <c r="D44" s="253">
        <v>75</v>
      </c>
      <c r="E44" s="253">
        <v>50</v>
      </c>
      <c r="F44" s="254">
        <v>0.67</v>
      </c>
    </row>
    <row r="45" spans="1:6" x14ac:dyDescent="0.25">
      <c r="A45" s="258" t="s">
        <v>365</v>
      </c>
      <c r="B45" s="253">
        <v>5</v>
      </c>
      <c r="C45" s="254">
        <v>0.02</v>
      </c>
      <c r="D45" s="253">
        <v>5</v>
      </c>
      <c r="E45" s="263" t="s">
        <v>121</v>
      </c>
      <c r="F45" s="263" t="s">
        <v>121</v>
      </c>
    </row>
    <row r="46" spans="1:6" x14ac:dyDescent="0.25">
      <c r="A46" s="258" t="s">
        <v>167</v>
      </c>
      <c r="B46" s="253">
        <v>230</v>
      </c>
      <c r="C46" s="254">
        <v>0.02</v>
      </c>
      <c r="D46" s="253">
        <v>220</v>
      </c>
      <c r="E46" s="253">
        <v>150</v>
      </c>
      <c r="F46" s="254">
        <v>0.68</v>
      </c>
    </row>
    <row r="47" spans="1:6" x14ac:dyDescent="0.25">
      <c r="A47" s="258" t="s">
        <v>168</v>
      </c>
      <c r="B47" s="253">
        <v>20</v>
      </c>
      <c r="C47" s="254">
        <v>0.01</v>
      </c>
      <c r="D47" s="253">
        <v>15</v>
      </c>
      <c r="E47" s="253">
        <v>15</v>
      </c>
      <c r="F47" s="254">
        <v>0.82</v>
      </c>
    </row>
    <row r="48" spans="1:6" x14ac:dyDescent="0.25">
      <c r="A48" s="258" t="s">
        <v>169</v>
      </c>
      <c r="B48" s="253">
        <v>40</v>
      </c>
      <c r="C48" s="254">
        <v>0.01</v>
      </c>
      <c r="D48" s="253">
        <v>40</v>
      </c>
      <c r="E48" s="253">
        <v>25</v>
      </c>
      <c r="F48" s="254">
        <v>0.67</v>
      </c>
    </row>
    <row r="49" spans="1:6" x14ac:dyDescent="0.25">
      <c r="A49" s="258" t="s">
        <v>170</v>
      </c>
      <c r="B49" s="253">
        <v>55</v>
      </c>
      <c r="C49" s="254">
        <v>0.01</v>
      </c>
      <c r="D49" s="253">
        <v>55</v>
      </c>
      <c r="E49" s="253">
        <v>40</v>
      </c>
      <c r="F49" s="254">
        <v>0.72</v>
      </c>
    </row>
    <row r="50" spans="1:6" x14ac:dyDescent="0.25">
      <c r="A50" s="258" t="s">
        <v>366</v>
      </c>
      <c r="B50" s="253">
        <v>5</v>
      </c>
      <c r="C50" s="254">
        <v>0.01</v>
      </c>
      <c r="D50" s="253">
        <v>5</v>
      </c>
      <c r="E50" s="263" t="s">
        <v>121</v>
      </c>
      <c r="F50" s="263" t="s">
        <v>121</v>
      </c>
    </row>
    <row r="51" spans="1:6" x14ac:dyDescent="0.25">
      <c r="A51" s="258" t="s">
        <v>171</v>
      </c>
      <c r="B51" s="253">
        <v>120</v>
      </c>
      <c r="C51" s="254">
        <v>0.01</v>
      </c>
      <c r="D51" s="253">
        <v>115</v>
      </c>
      <c r="E51" s="253">
        <v>80</v>
      </c>
      <c r="F51" s="254">
        <v>0.72</v>
      </c>
    </row>
    <row r="52" spans="1:6" x14ac:dyDescent="0.25">
      <c r="A52" s="258" t="s">
        <v>172</v>
      </c>
      <c r="B52" s="253">
        <v>45</v>
      </c>
      <c r="C52" s="254">
        <v>0.03</v>
      </c>
      <c r="D52" s="253">
        <v>40</v>
      </c>
      <c r="E52" s="253">
        <v>35</v>
      </c>
      <c r="F52" s="254">
        <v>0.9</v>
      </c>
    </row>
    <row r="53" spans="1:6" x14ac:dyDescent="0.25">
      <c r="A53" s="258" t="s">
        <v>173</v>
      </c>
      <c r="B53" s="253">
        <v>75</v>
      </c>
      <c r="C53" s="254">
        <v>0.02</v>
      </c>
      <c r="D53" s="253">
        <v>75</v>
      </c>
      <c r="E53" s="253">
        <v>50</v>
      </c>
      <c r="F53" s="254">
        <v>0.68</v>
      </c>
    </row>
    <row r="54" spans="1:6" x14ac:dyDescent="0.25">
      <c r="A54" s="258" t="s">
        <v>174</v>
      </c>
      <c r="B54" s="253">
        <v>85</v>
      </c>
      <c r="C54" s="254">
        <v>0.02</v>
      </c>
      <c r="D54" s="253">
        <v>80</v>
      </c>
      <c r="E54" s="253">
        <v>50</v>
      </c>
      <c r="F54" s="254">
        <v>0.65</v>
      </c>
    </row>
    <row r="55" spans="1:6" x14ac:dyDescent="0.25">
      <c r="A55" s="258" t="s">
        <v>367</v>
      </c>
      <c r="B55" s="253">
        <v>5</v>
      </c>
      <c r="C55" s="254">
        <v>0.02</v>
      </c>
      <c r="D55" s="253">
        <v>10</v>
      </c>
      <c r="E55" s="253">
        <v>10</v>
      </c>
      <c r="F55" s="254">
        <v>0.8</v>
      </c>
    </row>
    <row r="56" spans="1:6" x14ac:dyDescent="0.25">
      <c r="A56" s="258" t="s">
        <v>175</v>
      </c>
      <c r="B56" s="253">
        <v>215</v>
      </c>
      <c r="C56" s="254">
        <v>0.02</v>
      </c>
      <c r="D56" s="253">
        <v>205</v>
      </c>
      <c r="E56" s="253">
        <v>145</v>
      </c>
      <c r="F56" s="254">
        <v>0.72</v>
      </c>
    </row>
    <row r="57" spans="1:6" x14ac:dyDescent="0.25">
      <c r="A57" s="258" t="s">
        <v>176</v>
      </c>
      <c r="B57" s="253">
        <v>65</v>
      </c>
      <c r="C57" s="254">
        <v>0.04</v>
      </c>
      <c r="D57" s="253">
        <v>50</v>
      </c>
      <c r="E57" s="253">
        <v>40</v>
      </c>
      <c r="F57" s="254">
        <v>0.8</v>
      </c>
    </row>
    <row r="58" spans="1:6" x14ac:dyDescent="0.25">
      <c r="A58" s="258" t="s">
        <v>177</v>
      </c>
      <c r="B58" s="253">
        <v>125</v>
      </c>
      <c r="C58" s="254">
        <v>0.04</v>
      </c>
      <c r="D58" s="253">
        <v>135</v>
      </c>
      <c r="E58" s="253">
        <v>85</v>
      </c>
      <c r="F58" s="254">
        <v>0.64</v>
      </c>
    </row>
    <row r="59" spans="1:6" x14ac:dyDescent="0.25">
      <c r="A59" s="258" t="s">
        <v>178</v>
      </c>
      <c r="B59" s="253">
        <v>155</v>
      </c>
      <c r="C59" s="254">
        <v>0.04</v>
      </c>
      <c r="D59" s="253">
        <v>150</v>
      </c>
      <c r="E59" s="253">
        <v>105</v>
      </c>
      <c r="F59" s="254">
        <v>0.7</v>
      </c>
    </row>
    <row r="60" spans="1:6" x14ac:dyDescent="0.25">
      <c r="A60" s="258" t="s">
        <v>368</v>
      </c>
      <c r="B60" s="253">
        <v>10</v>
      </c>
      <c r="C60" s="254">
        <v>0.03</v>
      </c>
      <c r="D60" s="253">
        <v>5</v>
      </c>
      <c r="E60" s="263" t="s">
        <v>121</v>
      </c>
      <c r="F60" s="263" t="s">
        <v>121</v>
      </c>
    </row>
    <row r="61" spans="1:6" x14ac:dyDescent="0.25">
      <c r="A61" s="258" t="s">
        <v>179</v>
      </c>
      <c r="B61" s="253">
        <v>360</v>
      </c>
      <c r="C61" s="254">
        <v>0.04</v>
      </c>
      <c r="D61" s="253">
        <v>340</v>
      </c>
      <c r="E61" s="253">
        <v>230</v>
      </c>
      <c r="F61" s="254">
        <v>0.68</v>
      </c>
    </row>
    <row r="62" spans="1:6" x14ac:dyDescent="0.25">
      <c r="A62" s="258" t="s">
        <v>180</v>
      </c>
      <c r="B62" s="253">
        <v>50</v>
      </c>
      <c r="C62" s="254">
        <v>0.03</v>
      </c>
      <c r="D62" s="253">
        <v>45</v>
      </c>
      <c r="E62" s="253">
        <v>40</v>
      </c>
      <c r="F62" s="254">
        <v>0.89</v>
      </c>
    </row>
    <row r="63" spans="1:6" x14ac:dyDescent="0.25">
      <c r="A63" s="258" t="s">
        <v>181</v>
      </c>
      <c r="B63" s="253">
        <v>95</v>
      </c>
      <c r="C63" s="254">
        <v>0.03</v>
      </c>
      <c r="D63" s="253">
        <v>90</v>
      </c>
      <c r="E63" s="253">
        <v>60</v>
      </c>
      <c r="F63" s="254">
        <v>0.67</v>
      </c>
    </row>
    <row r="64" spans="1:6" x14ac:dyDescent="0.25">
      <c r="A64" s="258" t="s">
        <v>182</v>
      </c>
      <c r="B64" s="253">
        <v>115</v>
      </c>
      <c r="C64" s="254">
        <v>0.03</v>
      </c>
      <c r="D64" s="253">
        <v>110</v>
      </c>
      <c r="E64" s="253">
        <v>80</v>
      </c>
      <c r="F64" s="254">
        <v>0.74</v>
      </c>
    </row>
    <row r="65" spans="1:6" x14ac:dyDescent="0.25">
      <c r="A65" s="258" t="s">
        <v>369</v>
      </c>
      <c r="B65" s="253">
        <v>20</v>
      </c>
      <c r="C65" s="254">
        <v>0.05</v>
      </c>
      <c r="D65" s="253">
        <v>10</v>
      </c>
      <c r="E65" s="253">
        <v>5</v>
      </c>
      <c r="F65" s="254">
        <v>0.5</v>
      </c>
    </row>
    <row r="66" spans="1:6" x14ac:dyDescent="0.25">
      <c r="A66" s="258" t="s">
        <v>183</v>
      </c>
      <c r="B66" s="253">
        <v>280</v>
      </c>
      <c r="C66" s="254">
        <v>0.03</v>
      </c>
      <c r="D66" s="253">
        <v>255</v>
      </c>
      <c r="E66" s="253">
        <v>185</v>
      </c>
      <c r="F66" s="254">
        <v>0.74</v>
      </c>
    </row>
    <row r="67" spans="1:6" x14ac:dyDescent="0.25">
      <c r="A67" s="258" t="s">
        <v>184</v>
      </c>
      <c r="B67" s="253">
        <v>110</v>
      </c>
      <c r="C67" s="254">
        <v>0.06</v>
      </c>
      <c r="D67" s="253">
        <v>85</v>
      </c>
      <c r="E67" s="253">
        <v>70</v>
      </c>
      <c r="F67" s="254">
        <v>0.81</v>
      </c>
    </row>
    <row r="68" spans="1:6" x14ac:dyDescent="0.25">
      <c r="A68" s="258" t="s">
        <v>185</v>
      </c>
      <c r="B68" s="253">
        <v>225</v>
      </c>
      <c r="C68" s="254">
        <v>7.0000000000000007E-2</v>
      </c>
      <c r="D68" s="253">
        <v>230</v>
      </c>
      <c r="E68" s="253">
        <v>155</v>
      </c>
      <c r="F68" s="254">
        <v>0.67</v>
      </c>
    </row>
    <row r="69" spans="1:6" x14ac:dyDescent="0.25">
      <c r="A69" s="258" t="s">
        <v>186</v>
      </c>
      <c r="B69" s="253">
        <v>305</v>
      </c>
      <c r="C69" s="254">
        <v>0.08</v>
      </c>
      <c r="D69" s="253">
        <v>295</v>
      </c>
      <c r="E69" s="253">
        <v>190</v>
      </c>
      <c r="F69" s="254">
        <v>0.64</v>
      </c>
    </row>
    <row r="70" spans="1:6" x14ac:dyDescent="0.25">
      <c r="A70" s="258" t="s">
        <v>370</v>
      </c>
      <c r="B70" s="253">
        <v>35</v>
      </c>
      <c r="C70" s="254">
        <v>0.08</v>
      </c>
      <c r="D70" s="253">
        <v>20</v>
      </c>
      <c r="E70" s="253">
        <v>15</v>
      </c>
      <c r="F70" s="254">
        <v>0.81</v>
      </c>
    </row>
    <row r="71" spans="1:6" x14ac:dyDescent="0.25">
      <c r="A71" s="258" t="s">
        <v>187</v>
      </c>
      <c r="B71" s="253">
        <v>675</v>
      </c>
      <c r="C71" s="254">
        <v>7.0000000000000007E-2</v>
      </c>
      <c r="D71" s="253">
        <v>630</v>
      </c>
      <c r="E71" s="253">
        <v>430</v>
      </c>
      <c r="F71" s="254">
        <v>0.68</v>
      </c>
    </row>
    <row r="72" spans="1:6" x14ac:dyDescent="0.25">
      <c r="A72" s="258" t="s">
        <v>188</v>
      </c>
      <c r="B72" s="253">
        <v>235</v>
      </c>
      <c r="C72" s="254">
        <v>0.13</v>
      </c>
      <c r="D72" s="253">
        <v>185</v>
      </c>
      <c r="E72" s="253">
        <v>155</v>
      </c>
      <c r="F72" s="254">
        <v>0.84</v>
      </c>
    </row>
    <row r="73" spans="1:6" x14ac:dyDescent="0.25">
      <c r="A73" s="258" t="s">
        <v>189</v>
      </c>
      <c r="B73" s="253">
        <v>510</v>
      </c>
      <c r="C73" s="254">
        <v>0.15</v>
      </c>
      <c r="D73" s="253">
        <v>525</v>
      </c>
      <c r="E73" s="253">
        <v>335</v>
      </c>
      <c r="F73" s="254">
        <v>0.64</v>
      </c>
    </row>
    <row r="74" spans="1:6" x14ac:dyDescent="0.25">
      <c r="A74" s="258" t="s">
        <v>190</v>
      </c>
      <c r="B74" s="253">
        <v>585</v>
      </c>
      <c r="C74" s="254">
        <v>0.15</v>
      </c>
      <c r="D74" s="253">
        <v>555</v>
      </c>
      <c r="E74" s="253">
        <v>385</v>
      </c>
      <c r="F74" s="254">
        <v>0.69</v>
      </c>
    </row>
    <row r="75" spans="1:6" x14ac:dyDescent="0.25">
      <c r="A75" s="258" t="s">
        <v>371</v>
      </c>
      <c r="B75" s="253">
        <v>60</v>
      </c>
      <c r="C75" s="254">
        <v>0.14000000000000001</v>
      </c>
      <c r="D75" s="253">
        <v>45</v>
      </c>
      <c r="E75" s="253">
        <v>25</v>
      </c>
      <c r="F75" s="254">
        <v>0.6</v>
      </c>
    </row>
    <row r="76" spans="1:6" x14ac:dyDescent="0.25">
      <c r="A76" s="258" t="s">
        <v>191</v>
      </c>
      <c r="B76" s="253">
        <v>1390</v>
      </c>
      <c r="C76" s="254">
        <v>0.15</v>
      </c>
      <c r="D76" s="253">
        <v>1305</v>
      </c>
      <c r="E76" s="253">
        <v>900</v>
      </c>
      <c r="F76" s="254">
        <v>0.69</v>
      </c>
    </row>
    <row r="77" spans="1:6" x14ac:dyDescent="0.25">
      <c r="A77" s="258" t="s">
        <v>192</v>
      </c>
      <c r="B77" s="253">
        <v>55</v>
      </c>
      <c r="C77" s="254">
        <v>0.03</v>
      </c>
      <c r="D77" s="253">
        <v>45</v>
      </c>
      <c r="E77" s="253">
        <v>40</v>
      </c>
      <c r="F77" s="254">
        <v>0.91</v>
      </c>
    </row>
    <row r="78" spans="1:6" x14ac:dyDescent="0.25">
      <c r="A78" s="258" t="s">
        <v>193</v>
      </c>
      <c r="B78" s="253">
        <v>125</v>
      </c>
      <c r="C78" s="254">
        <v>0.04</v>
      </c>
      <c r="D78" s="253">
        <v>135</v>
      </c>
      <c r="E78" s="253">
        <v>90</v>
      </c>
      <c r="F78" s="254">
        <v>0.68</v>
      </c>
    </row>
    <row r="79" spans="1:6" x14ac:dyDescent="0.25">
      <c r="A79" s="258" t="s">
        <v>194</v>
      </c>
      <c r="B79" s="253">
        <v>145</v>
      </c>
      <c r="C79" s="254">
        <v>0.04</v>
      </c>
      <c r="D79" s="253">
        <v>125</v>
      </c>
      <c r="E79" s="253">
        <v>95</v>
      </c>
      <c r="F79" s="254">
        <v>0.74</v>
      </c>
    </row>
    <row r="80" spans="1:6" x14ac:dyDescent="0.25">
      <c r="A80" s="258" t="s">
        <v>372</v>
      </c>
      <c r="B80" s="253">
        <v>15</v>
      </c>
      <c r="C80" s="254">
        <v>0.04</v>
      </c>
      <c r="D80" s="253">
        <v>10</v>
      </c>
      <c r="E80" s="253">
        <v>5</v>
      </c>
      <c r="F80" s="254">
        <v>0.5</v>
      </c>
    </row>
    <row r="81" spans="1:6" x14ac:dyDescent="0.25">
      <c r="A81" s="258" t="s">
        <v>195</v>
      </c>
      <c r="B81" s="253">
        <v>345</v>
      </c>
      <c r="C81" s="254">
        <v>0.04</v>
      </c>
      <c r="D81" s="253">
        <v>320</v>
      </c>
      <c r="E81" s="253">
        <v>235</v>
      </c>
      <c r="F81" s="254">
        <v>0.73</v>
      </c>
    </row>
    <row r="82" spans="1:6" x14ac:dyDescent="0.25">
      <c r="A82" s="258" t="s">
        <v>196</v>
      </c>
      <c r="B82" s="253">
        <v>60</v>
      </c>
      <c r="C82" s="254">
        <v>0.03</v>
      </c>
      <c r="D82" s="253">
        <v>55</v>
      </c>
      <c r="E82" s="253">
        <v>50</v>
      </c>
      <c r="F82" s="254">
        <v>0.92</v>
      </c>
    </row>
    <row r="83" spans="1:6" x14ac:dyDescent="0.25">
      <c r="A83" s="258" t="s">
        <v>197</v>
      </c>
      <c r="B83" s="253">
        <v>110</v>
      </c>
      <c r="C83" s="254">
        <v>0.03</v>
      </c>
      <c r="D83" s="253">
        <v>110</v>
      </c>
      <c r="E83" s="253">
        <v>80</v>
      </c>
      <c r="F83" s="254">
        <v>0.7</v>
      </c>
    </row>
    <row r="84" spans="1:6" x14ac:dyDescent="0.25">
      <c r="A84" s="258" t="s">
        <v>198</v>
      </c>
      <c r="B84" s="253">
        <v>145</v>
      </c>
      <c r="C84" s="254">
        <v>0.04</v>
      </c>
      <c r="D84" s="253">
        <v>140</v>
      </c>
      <c r="E84" s="253">
        <v>90</v>
      </c>
      <c r="F84" s="254">
        <v>0.63</v>
      </c>
    </row>
    <row r="85" spans="1:6" x14ac:dyDescent="0.25">
      <c r="A85" s="258" t="s">
        <v>373</v>
      </c>
      <c r="B85" s="253">
        <v>10</v>
      </c>
      <c r="C85" s="254">
        <v>0.02</v>
      </c>
      <c r="D85" s="253">
        <v>5</v>
      </c>
      <c r="E85" s="253">
        <v>5</v>
      </c>
      <c r="F85" s="254">
        <v>0.5</v>
      </c>
    </row>
    <row r="86" spans="1:6" x14ac:dyDescent="0.25">
      <c r="A86" s="258" t="s">
        <v>199</v>
      </c>
      <c r="B86" s="253">
        <v>325</v>
      </c>
      <c r="C86" s="254">
        <v>0.03</v>
      </c>
      <c r="D86" s="253">
        <v>310</v>
      </c>
      <c r="E86" s="253">
        <v>220</v>
      </c>
      <c r="F86" s="254">
        <v>0.7</v>
      </c>
    </row>
    <row r="87" spans="1:6" x14ac:dyDescent="0.25">
      <c r="A87" s="258" t="s">
        <v>200</v>
      </c>
      <c r="B87" s="253">
        <v>25</v>
      </c>
      <c r="C87" s="254">
        <v>0.02</v>
      </c>
      <c r="D87" s="253">
        <v>25</v>
      </c>
      <c r="E87" s="253">
        <v>20</v>
      </c>
      <c r="F87" s="254">
        <v>0.83</v>
      </c>
    </row>
    <row r="88" spans="1:6" x14ac:dyDescent="0.25">
      <c r="A88" s="258" t="s">
        <v>201</v>
      </c>
      <c r="B88" s="253">
        <v>60</v>
      </c>
      <c r="C88" s="254">
        <v>0.02</v>
      </c>
      <c r="D88" s="253">
        <v>65</v>
      </c>
      <c r="E88" s="253">
        <v>40</v>
      </c>
      <c r="F88" s="254">
        <v>0.62</v>
      </c>
    </row>
    <row r="89" spans="1:6" x14ac:dyDescent="0.25">
      <c r="A89" s="258" t="s">
        <v>202</v>
      </c>
      <c r="B89" s="253">
        <v>70</v>
      </c>
      <c r="C89" s="254">
        <v>0.02</v>
      </c>
      <c r="D89" s="253">
        <v>65</v>
      </c>
      <c r="E89" s="253">
        <v>40</v>
      </c>
      <c r="F89" s="254">
        <v>0.61</v>
      </c>
    </row>
    <row r="90" spans="1:6" x14ac:dyDescent="0.25">
      <c r="A90" s="258" t="s">
        <v>374</v>
      </c>
      <c r="B90" s="253">
        <v>5</v>
      </c>
      <c r="C90" s="254">
        <v>0.01</v>
      </c>
      <c r="D90" s="263" t="s">
        <v>121</v>
      </c>
      <c r="E90" s="263" t="s">
        <v>121</v>
      </c>
      <c r="F90" s="263" t="s">
        <v>121</v>
      </c>
    </row>
    <row r="91" spans="1:6" x14ac:dyDescent="0.25">
      <c r="A91" s="258" t="s">
        <v>203</v>
      </c>
      <c r="B91" s="253">
        <v>165</v>
      </c>
      <c r="C91" s="254">
        <v>0.02</v>
      </c>
      <c r="D91" s="253">
        <v>155</v>
      </c>
      <c r="E91" s="253">
        <v>100</v>
      </c>
      <c r="F91" s="254">
        <v>0.65</v>
      </c>
    </row>
    <row r="92" spans="1:6" x14ac:dyDescent="0.25">
      <c r="A92" s="258" t="s">
        <v>204</v>
      </c>
      <c r="B92" s="253">
        <v>15</v>
      </c>
      <c r="C92" s="254">
        <v>0.01</v>
      </c>
      <c r="D92" s="253">
        <v>15</v>
      </c>
      <c r="E92" s="253">
        <v>10</v>
      </c>
      <c r="F92" s="254">
        <v>0.85</v>
      </c>
    </row>
    <row r="93" spans="1:6" x14ac:dyDescent="0.25">
      <c r="A93" s="258" t="s">
        <v>205</v>
      </c>
      <c r="B93" s="253">
        <v>35</v>
      </c>
      <c r="C93" s="254">
        <v>0.01</v>
      </c>
      <c r="D93" s="253">
        <v>35</v>
      </c>
      <c r="E93" s="253">
        <v>25</v>
      </c>
      <c r="F93" s="254">
        <v>0.7</v>
      </c>
    </row>
    <row r="94" spans="1:6" x14ac:dyDescent="0.25">
      <c r="A94" s="258" t="s">
        <v>206</v>
      </c>
      <c r="B94" s="253">
        <v>40</v>
      </c>
      <c r="C94" s="254">
        <v>0.01</v>
      </c>
      <c r="D94" s="253">
        <v>35</v>
      </c>
      <c r="E94" s="253">
        <v>25</v>
      </c>
      <c r="F94" s="254">
        <v>0.64</v>
      </c>
    </row>
    <row r="95" spans="1:6" x14ac:dyDescent="0.25">
      <c r="A95" s="258" t="s">
        <v>375</v>
      </c>
      <c r="B95" s="253">
        <v>5</v>
      </c>
      <c r="C95" s="254">
        <v>0.01</v>
      </c>
      <c r="D95" s="253">
        <v>5</v>
      </c>
      <c r="E95" s="253">
        <v>5</v>
      </c>
      <c r="F95" s="254">
        <v>1</v>
      </c>
    </row>
    <row r="96" spans="1:6" x14ac:dyDescent="0.25">
      <c r="A96" s="258" t="s">
        <v>207</v>
      </c>
      <c r="B96" s="253">
        <v>95</v>
      </c>
      <c r="C96" s="254">
        <v>0.01</v>
      </c>
      <c r="D96" s="253">
        <v>90</v>
      </c>
      <c r="E96" s="253">
        <v>65</v>
      </c>
      <c r="F96" s="254">
        <v>0.71</v>
      </c>
    </row>
    <row r="97" spans="1:6" x14ac:dyDescent="0.25">
      <c r="A97" s="258" t="s">
        <v>208</v>
      </c>
      <c r="B97" s="253">
        <v>10</v>
      </c>
      <c r="C97" s="254">
        <v>0.01</v>
      </c>
      <c r="D97" s="253">
        <v>5</v>
      </c>
      <c r="E97" s="253">
        <v>5</v>
      </c>
      <c r="F97" s="254">
        <v>0.83</v>
      </c>
    </row>
    <row r="98" spans="1:6" x14ac:dyDescent="0.25">
      <c r="A98" s="258" t="s">
        <v>209</v>
      </c>
      <c r="B98" s="253">
        <v>15</v>
      </c>
      <c r="C98" s="254">
        <v>0</v>
      </c>
      <c r="D98" s="253">
        <v>15</v>
      </c>
      <c r="E98" s="253">
        <v>10</v>
      </c>
      <c r="F98" s="254">
        <v>0.56000000000000005</v>
      </c>
    </row>
    <row r="99" spans="1:6" x14ac:dyDescent="0.25">
      <c r="A99" s="258" t="s">
        <v>210</v>
      </c>
      <c r="B99" s="253">
        <v>10</v>
      </c>
      <c r="C99" s="254">
        <v>0</v>
      </c>
      <c r="D99" s="253">
        <v>10</v>
      </c>
      <c r="E99" s="253">
        <v>5</v>
      </c>
      <c r="F99" s="254">
        <v>0.78</v>
      </c>
    </row>
    <row r="100" spans="1:6" x14ac:dyDescent="0.25">
      <c r="A100" s="258" t="s">
        <v>376</v>
      </c>
      <c r="B100" s="253">
        <v>5</v>
      </c>
      <c r="C100" s="254">
        <v>0.01</v>
      </c>
      <c r="D100" s="263" t="s">
        <v>121</v>
      </c>
      <c r="E100" s="263" t="s">
        <v>121</v>
      </c>
      <c r="F100" s="263" t="s">
        <v>121</v>
      </c>
    </row>
    <row r="101" spans="1:6" x14ac:dyDescent="0.25">
      <c r="A101" s="258" t="s">
        <v>211</v>
      </c>
      <c r="B101" s="253">
        <v>35</v>
      </c>
      <c r="C101" s="254">
        <v>0</v>
      </c>
      <c r="D101" s="253">
        <v>30</v>
      </c>
      <c r="E101" s="253">
        <v>20</v>
      </c>
      <c r="F101" s="254">
        <v>0.69</v>
      </c>
    </row>
    <row r="102" spans="1:6" x14ac:dyDescent="0.25">
      <c r="A102" s="258" t="s">
        <v>212</v>
      </c>
      <c r="B102" s="253">
        <v>5</v>
      </c>
      <c r="C102" s="254">
        <v>0</v>
      </c>
      <c r="D102" s="253">
        <v>5</v>
      </c>
      <c r="E102" s="263" t="s">
        <v>121</v>
      </c>
      <c r="F102" s="263" t="s">
        <v>121</v>
      </c>
    </row>
    <row r="103" spans="1:6" x14ac:dyDescent="0.25">
      <c r="A103" s="258" t="s">
        <v>213</v>
      </c>
      <c r="B103" s="253">
        <v>10</v>
      </c>
      <c r="C103" s="254">
        <v>0</v>
      </c>
      <c r="D103" s="253">
        <v>10</v>
      </c>
      <c r="E103" s="253">
        <v>0</v>
      </c>
      <c r="F103" s="254">
        <v>0</v>
      </c>
    </row>
    <row r="104" spans="1:6" x14ac:dyDescent="0.25">
      <c r="A104" s="258" t="s">
        <v>214</v>
      </c>
      <c r="B104" s="253">
        <v>10</v>
      </c>
      <c r="C104" s="254">
        <v>0</v>
      </c>
      <c r="D104" s="253">
        <v>5</v>
      </c>
      <c r="E104" s="253">
        <v>0</v>
      </c>
      <c r="F104" s="254">
        <v>0</v>
      </c>
    </row>
    <row r="105" spans="1:6" x14ac:dyDescent="0.25">
      <c r="A105" s="258" t="s">
        <v>377</v>
      </c>
      <c r="B105" s="253">
        <v>10</v>
      </c>
      <c r="C105" s="254">
        <v>0.02</v>
      </c>
      <c r="D105" s="253">
        <v>0</v>
      </c>
      <c r="E105" s="253">
        <v>0</v>
      </c>
      <c r="F105" s="253">
        <v>0</v>
      </c>
    </row>
    <row r="106" spans="1:6" x14ac:dyDescent="0.25">
      <c r="A106" s="258" t="s">
        <v>215</v>
      </c>
      <c r="B106" s="253">
        <v>30</v>
      </c>
      <c r="C106" s="254">
        <v>0</v>
      </c>
      <c r="D106" s="253">
        <v>15</v>
      </c>
      <c r="E106" s="263" t="s">
        <v>121</v>
      </c>
      <c r="F106" s="263" t="s">
        <v>121</v>
      </c>
    </row>
    <row r="107" spans="1:6" x14ac:dyDescent="0.25">
      <c r="A107" s="258" t="s">
        <v>216</v>
      </c>
      <c r="B107" s="253">
        <v>5</v>
      </c>
      <c r="C107" s="254">
        <v>0</v>
      </c>
      <c r="D107" s="253">
        <v>5</v>
      </c>
      <c r="E107" s="253">
        <v>0</v>
      </c>
      <c r="F107" s="254">
        <v>0</v>
      </c>
    </row>
    <row r="108" spans="1:6" x14ac:dyDescent="0.25">
      <c r="A108" s="258" t="s">
        <v>217</v>
      </c>
      <c r="B108" s="253">
        <v>5</v>
      </c>
      <c r="C108" s="254">
        <v>0</v>
      </c>
      <c r="D108" s="253">
        <v>5</v>
      </c>
      <c r="E108" s="263" t="s">
        <v>121</v>
      </c>
      <c r="F108" s="263" t="s">
        <v>121</v>
      </c>
    </row>
    <row r="109" spans="1:6" x14ac:dyDescent="0.25">
      <c r="A109" s="258" t="s">
        <v>218</v>
      </c>
      <c r="B109" s="263" t="s">
        <v>121</v>
      </c>
      <c r="C109" s="263" t="s">
        <v>121</v>
      </c>
      <c r="D109" s="263" t="s">
        <v>121</v>
      </c>
      <c r="E109" s="263" t="s">
        <v>121</v>
      </c>
      <c r="F109" s="263" t="s">
        <v>121</v>
      </c>
    </row>
    <row r="110" spans="1:6" x14ac:dyDescent="0.25">
      <c r="A110" s="258" t="s">
        <v>378</v>
      </c>
      <c r="B110" s="253">
        <v>0</v>
      </c>
      <c r="C110" s="253">
        <v>0</v>
      </c>
      <c r="D110" s="253">
        <v>0</v>
      </c>
      <c r="E110" s="253">
        <v>0</v>
      </c>
      <c r="F110" s="253">
        <v>0</v>
      </c>
    </row>
    <row r="111" spans="1:6" x14ac:dyDescent="0.25">
      <c r="A111" s="258" t="s">
        <v>219</v>
      </c>
      <c r="B111" s="253">
        <v>10</v>
      </c>
      <c r="C111" s="254">
        <v>0</v>
      </c>
      <c r="D111" s="253">
        <v>10</v>
      </c>
      <c r="E111" s="263" t="s">
        <v>121</v>
      </c>
      <c r="F111" s="263" t="s">
        <v>121</v>
      </c>
    </row>
    <row r="112" spans="1:6" x14ac:dyDescent="0.25">
      <c r="A112" s="258" t="s">
        <v>220</v>
      </c>
      <c r="B112" s="253">
        <v>75</v>
      </c>
      <c r="C112" s="254">
        <v>0.04</v>
      </c>
      <c r="D112" s="253">
        <v>65</v>
      </c>
      <c r="E112" s="253">
        <v>50</v>
      </c>
      <c r="F112" s="254">
        <v>0.78</v>
      </c>
    </row>
    <row r="113" spans="1:8" x14ac:dyDescent="0.25">
      <c r="A113" s="258" t="s">
        <v>221</v>
      </c>
      <c r="B113" s="253">
        <v>125</v>
      </c>
      <c r="C113" s="254">
        <v>0.04</v>
      </c>
      <c r="D113" s="253">
        <v>125</v>
      </c>
      <c r="E113" s="253">
        <v>90</v>
      </c>
      <c r="F113" s="254">
        <v>0.7</v>
      </c>
    </row>
    <row r="114" spans="1:8" x14ac:dyDescent="0.25">
      <c r="A114" s="258" t="s">
        <v>222</v>
      </c>
      <c r="B114" s="253">
        <v>155</v>
      </c>
      <c r="C114" s="254">
        <v>0.04</v>
      </c>
      <c r="D114" s="253">
        <v>140</v>
      </c>
      <c r="E114" s="253">
        <v>90</v>
      </c>
      <c r="F114" s="254">
        <v>0.65</v>
      </c>
    </row>
    <row r="115" spans="1:8" x14ac:dyDescent="0.25">
      <c r="A115" s="258" t="s">
        <v>379</v>
      </c>
      <c r="B115" s="253">
        <v>15</v>
      </c>
      <c r="C115" s="254">
        <v>0.04</v>
      </c>
      <c r="D115" s="253">
        <v>15</v>
      </c>
      <c r="E115" s="253">
        <v>10</v>
      </c>
      <c r="F115" s="254">
        <v>0.64</v>
      </c>
    </row>
    <row r="116" spans="1:8" x14ac:dyDescent="0.25">
      <c r="A116" s="258" t="s">
        <v>223</v>
      </c>
      <c r="B116" s="253">
        <v>370</v>
      </c>
      <c r="C116" s="254">
        <v>0.04</v>
      </c>
      <c r="D116" s="253">
        <v>345</v>
      </c>
      <c r="E116" s="253">
        <v>240</v>
      </c>
      <c r="F116" s="254">
        <v>0.69</v>
      </c>
    </row>
    <row r="117" spans="1:8" x14ac:dyDescent="0.25">
      <c r="A117" s="258" t="s">
        <v>224</v>
      </c>
      <c r="B117" s="253">
        <v>130</v>
      </c>
      <c r="C117" s="254">
        <v>0.08</v>
      </c>
      <c r="D117" s="253">
        <v>105</v>
      </c>
      <c r="E117" s="253">
        <v>95</v>
      </c>
      <c r="F117" s="254">
        <v>0.9</v>
      </c>
      <c r="H117" s="254"/>
    </row>
    <row r="118" spans="1:8" x14ac:dyDescent="0.25">
      <c r="A118" s="258" t="s">
        <v>225</v>
      </c>
      <c r="B118" s="253">
        <v>275</v>
      </c>
      <c r="C118" s="254">
        <v>0.08</v>
      </c>
      <c r="D118" s="253">
        <v>275</v>
      </c>
      <c r="E118" s="253">
        <v>185</v>
      </c>
      <c r="F118" s="254">
        <v>0.67</v>
      </c>
    </row>
    <row r="119" spans="1:8" x14ac:dyDescent="0.25">
      <c r="A119" s="258" t="s">
        <v>226</v>
      </c>
      <c r="B119" s="253">
        <v>315</v>
      </c>
      <c r="C119" s="254">
        <v>0.08</v>
      </c>
      <c r="D119" s="253">
        <v>300</v>
      </c>
      <c r="E119" s="253">
        <v>200</v>
      </c>
      <c r="F119" s="254">
        <v>0.66</v>
      </c>
    </row>
    <row r="120" spans="1:8" x14ac:dyDescent="0.25">
      <c r="A120" s="258" t="s">
        <v>380</v>
      </c>
      <c r="B120" s="253">
        <v>40</v>
      </c>
      <c r="C120" s="254">
        <v>0.1</v>
      </c>
      <c r="D120" s="253">
        <v>30</v>
      </c>
      <c r="E120" s="253">
        <v>20</v>
      </c>
      <c r="F120" s="254">
        <v>0.64</v>
      </c>
    </row>
    <row r="121" spans="1:8" x14ac:dyDescent="0.25">
      <c r="A121" s="258" t="s">
        <v>227</v>
      </c>
      <c r="B121" s="253">
        <v>765</v>
      </c>
      <c r="C121" s="254">
        <v>0.08</v>
      </c>
      <c r="D121" s="253">
        <v>710</v>
      </c>
      <c r="E121" s="253">
        <v>495</v>
      </c>
      <c r="F121" s="254">
        <v>0.7</v>
      </c>
    </row>
    <row r="122" spans="1:8" x14ac:dyDescent="0.25">
      <c r="A122" s="258" t="s">
        <v>228</v>
      </c>
      <c r="B122" s="263" t="s">
        <v>121</v>
      </c>
      <c r="C122" s="263" t="s">
        <v>121</v>
      </c>
      <c r="D122" s="253">
        <v>0</v>
      </c>
      <c r="E122" s="253">
        <v>0</v>
      </c>
      <c r="F122" s="253">
        <v>0</v>
      </c>
    </row>
    <row r="123" spans="1:8" x14ac:dyDescent="0.25">
      <c r="A123" s="258" t="s">
        <v>229</v>
      </c>
      <c r="B123" s="253">
        <v>5</v>
      </c>
      <c r="C123" s="254">
        <v>0</v>
      </c>
      <c r="D123" s="253">
        <v>5</v>
      </c>
      <c r="E123" s="253">
        <v>5</v>
      </c>
      <c r="F123" s="254">
        <v>1</v>
      </c>
    </row>
    <row r="124" spans="1:8" x14ac:dyDescent="0.25">
      <c r="A124" s="258" t="s">
        <v>230</v>
      </c>
      <c r="B124" s="253">
        <v>5</v>
      </c>
      <c r="C124" s="254">
        <v>0</v>
      </c>
      <c r="D124" s="253">
        <v>5</v>
      </c>
      <c r="E124" s="253">
        <v>5</v>
      </c>
      <c r="F124" s="254">
        <v>0.67</v>
      </c>
    </row>
    <row r="125" spans="1:8" x14ac:dyDescent="0.25">
      <c r="A125" s="258" t="s">
        <v>381</v>
      </c>
      <c r="B125" s="263" t="s">
        <v>121</v>
      </c>
      <c r="C125" s="263" t="s">
        <v>121</v>
      </c>
      <c r="D125" s="263" t="s">
        <v>121</v>
      </c>
      <c r="E125" s="263" t="s">
        <v>121</v>
      </c>
      <c r="F125" s="263" t="s">
        <v>121</v>
      </c>
    </row>
    <row r="126" spans="1:8" x14ac:dyDescent="0.25">
      <c r="A126" s="258" t="s">
        <v>231</v>
      </c>
      <c r="B126" s="253">
        <v>15</v>
      </c>
      <c r="C126" s="254">
        <v>0</v>
      </c>
      <c r="D126" s="253">
        <v>10</v>
      </c>
      <c r="E126" s="253">
        <v>10</v>
      </c>
      <c r="F126" s="254">
        <v>0.83</v>
      </c>
    </row>
    <row r="127" spans="1:8" x14ac:dyDescent="0.25">
      <c r="A127" s="258" t="s">
        <v>232</v>
      </c>
      <c r="B127" s="253">
        <v>50</v>
      </c>
      <c r="C127" s="254">
        <v>0.03</v>
      </c>
      <c r="D127" s="253">
        <v>40</v>
      </c>
      <c r="E127" s="253">
        <v>30</v>
      </c>
      <c r="F127" s="254">
        <v>0.76</v>
      </c>
    </row>
    <row r="128" spans="1:8" x14ac:dyDescent="0.25">
      <c r="A128" s="258" t="s">
        <v>233</v>
      </c>
      <c r="B128" s="253">
        <v>110</v>
      </c>
      <c r="C128" s="254">
        <v>0.03</v>
      </c>
      <c r="D128" s="253">
        <v>110</v>
      </c>
      <c r="E128" s="253">
        <v>80</v>
      </c>
      <c r="F128" s="254">
        <v>0.7</v>
      </c>
    </row>
    <row r="129" spans="1:6" x14ac:dyDescent="0.25">
      <c r="A129" s="258" t="s">
        <v>234</v>
      </c>
      <c r="B129" s="253">
        <v>105</v>
      </c>
      <c r="C129" s="254">
        <v>0.03</v>
      </c>
      <c r="D129" s="253">
        <v>105</v>
      </c>
      <c r="E129" s="253">
        <v>70</v>
      </c>
      <c r="F129" s="254">
        <v>0.69</v>
      </c>
    </row>
    <row r="130" spans="1:6" x14ac:dyDescent="0.25">
      <c r="A130" s="258" t="s">
        <v>382</v>
      </c>
      <c r="B130" s="253">
        <v>10</v>
      </c>
      <c r="C130" s="254">
        <v>0.02</v>
      </c>
      <c r="D130" s="253">
        <v>5</v>
      </c>
      <c r="E130" s="253">
        <v>5</v>
      </c>
      <c r="F130" s="254">
        <v>0.6</v>
      </c>
    </row>
    <row r="131" spans="1:6" x14ac:dyDescent="0.25">
      <c r="A131" s="258" t="s">
        <v>235</v>
      </c>
      <c r="B131" s="253">
        <v>275</v>
      </c>
      <c r="C131" s="254">
        <v>0.03</v>
      </c>
      <c r="D131" s="253">
        <v>265</v>
      </c>
      <c r="E131" s="253">
        <v>185</v>
      </c>
      <c r="F131" s="254">
        <v>0.7</v>
      </c>
    </row>
    <row r="132" spans="1:6" x14ac:dyDescent="0.25">
      <c r="A132" s="258" t="s">
        <v>236</v>
      </c>
      <c r="B132" s="253">
        <v>80</v>
      </c>
      <c r="C132" s="254">
        <v>0.05</v>
      </c>
      <c r="D132" s="253">
        <v>65</v>
      </c>
      <c r="E132" s="253">
        <v>60</v>
      </c>
      <c r="F132" s="254">
        <v>0.94</v>
      </c>
    </row>
    <row r="133" spans="1:6" x14ac:dyDescent="0.25">
      <c r="A133" s="258" t="s">
        <v>237</v>
      </c>
      <c r="B133" s="253">
        <v>120</v>
      </c>
      <c r="C133" s="254">
        <v>0.03</v>
      </c>
      <c r="D133" s="253">
        <v>125</v>
      </c>
      <c r="E133" s="253">
        <v>80</v>
      </c>
      <c r="F133" s="254">
        <v>0.66</v>
      </c>
    </row>
    <row r="134" spans="1:6" x14ac:dyDescent="0.25">
      <c r="A134" s="258" t="s">
        <v>238</v>
      </c>
      <c r="B134" s="253">
        <v>145</v>
      </c>
      <c r="C134" s="254">
        <v>0.04</v>
      </c>
      <c r="D134" s="253">
        <v>145</v>
      </c>
      <c r="E134" s="253">
        <v>95</v>
      </c>
      <c r="F134" s="254">
        <v>0.66</v>
      </c>
    </row>
    <row r="135" spans="1:6" x14ac:dyDescent="0.25">
      <c r="A135" s="258" t="s">
        <v>383</v>
      </c>
      <c r="B135" s="253">
        <v>15</v>
      </c>
      <c r="C135" s="254">
        <v>0.04</v>
      </c>
      <c r="D135" s="253">
        <v>5</v>
      </c>
      <c r="E135" s="253">
        <v>5</v>
      </c>
      <c r="F135" s="254">
        <v>0.56999999999999995</v>
      </c>
    </row>
    <row r="136" spans="1:6" x14ac:dyDescent="0.25">
      <c r="A136" s="258" t="s">
        <v>239</v>
      </c>
      <c r="B136" s="253">
        <v>360</v>
      </c>
      <c r="C136" s="254">
        <v>0.04</v>
      </c>
      <c r="D136" s="253">
        <v>340</v>
      </c>
      <c r="E136" s="253">
        <v>240</v>
      </c>
      <c r="F136" s="254">
        <v>0.71</v>
      </c>
    </row>
    <row r="137" spans="1:6" x14ac:dyDescent="0.25">
      <c r="A137" s="258" t="s">
        <v>240</v>
      </c>
      <c r="B137" s="253">
        <v>20</v>
      </c>
      <c r="C137" s="254">
        <v>0.01</v>
      </c>
      <c r="D137" s="253">
        <v>20</v>
      </c>
      <c r="E137" s="253">
        <v>20</v>
      </c>
      <c r="F137" s="254">
        <v>0.95</v>
      </c>
    </row>
    <row r="138" spans="1:6" x14ac:dyDescent="0.25">
      <c r="A138" s="258" t="s">
        <v>241</v>
      </c>
      <c r="B138" s="253">
        <v>40</v>
      </c>
      <c r="C138" s="254">
        <v>0.01</v>
      </c>
      <c r="D138" s="253">
        <v>40</v>
      </c>
      <c r="E138" s="253">
        <v>30</v>
      </c>
      <c r="F138" s="254">
        <v>0.67</v>
      </c>
    </row>
    <row r="139" spans="1:6" x14ac:dyDescent="0.25">
      <c r="A139" s="258" t="s">
        <v>242</v>
      </c>
      <c r="B139" s="253">
        <v>45</v>
      </c>
      <c r="C139" s="254">
        <v>0.01</v>
      </c>
      <c r="D139" s="253">
        <v>40</v>
      </c>
      <c r="E139" s="253">
        <v>25</v>
      </c>
      <c r="F139" s="254">
        <v>0.56000000000000005</v>
      </c>
    </row>
    <row r="140" spans="1:6" x14ac:dyDescent="0.25">
      <c r="A140" s="258" t="s">
        <v>384</v>
      </c>
      <c r="B140" s="263" t="s">
        <v>121</v>
      </c>
      <c r="C140" s="263" t="s">
        <v>121</v>
      </c>
      <c r="D140" s="253">
        <v>5</v>
      </c>
      <c r="E140" s="263" t="s">
        <v>121</v>
      </c>
      <c r="F140" s="263" t="s">
        <v>121</v>
      </c>
    </row>
    <row r="141" spans="1:6" x14ac:dyDescent="0.25">
      <c r="A141" s="258" t="s">
        <v>243</v>
      </c>
      <c r="B141" s="253">
        <v>110</v>
      </c>
      <c r="C141" s="254">
        <v>0.01</v>
      </c>
      <c r="D141" s="253">
        <v>105</v>
      </c>
      <c r="E141" s="253">
        <v>70</v>
      </c>
      <c r="F141" s="254">
        <v>0.67</v>
      </c>
    </row>
    <row r="142" spans="1:6" x14ac:dyDescent="0.25">
      <c r="A142" s="258" t="s">
        <v>244</v>
      </c>
      <c r="B142" s="253">
        <v>5</v>
      </c>
      <c r="C142" s="254">
        <v>0</v>
      </c>
      <c r="D142" s="253">
        <v>5</v>
      </c>
      <c r="E142" s="253">
        <v>5</v>
      </c>
      <c r="F142" s="254">
        <v>1</v>
      </c>
    </row>
    <row r="143" spans="1:6" x14ac:dyDescent="0.25">
      <c r="A143" s="258" t="s">
        <v>245</v>
      </c>
      <c r="B143" s="253">
        <v>10</v>
      </c>
      <c r="C143" s="254">
        <v>0</v>
      </c>
      <c r="D143" s="253">
        <v>10</v>
      </c>
      <c r="E143" s="253">
        <v>10</v>
      </c>
      <c r="F143" s="254">
        <v>1</v>
      </c>
    </row>
    <row r="144" spans="1:6" x14ac:dyDescent="0.25">
      <c r="A144" s="258" t="s">
        <v>246</v>
      </c>
      <c r="B144" s="253">
        <v>10</v>
      </c>
      <c r="C144" s="254">
        <v>0</v>
      </c>
      <c r="D144" s="253">
        <v>5</v>
      </c>
      <c r="E144" s="253">
        <v>5</v>
      </c>
      <c r="F144" s="254">
        <v>0.71</v>
      </c>
    </row>
    <row r="145" spans="1:6" x14ac:dyDescent="0.25">
      <c r="A145" s="258" t="s">
        <v>385</v>
      </c>
      <c r="B145" s="253">
        <v>0</v>
      </c>
      <c r="C145" s="253">
        <v>0</v>
      </c>
      <c r="D145" s="263" t="s">
        <v>121</v>
      </c>
      <c r="E145" s="263" t="s">
        <v>121</v>
      </c>
      <c r="F145" s="263" t="s">
        <v>121</v>
      </c>
    </row>
    <row r="146" spans="1:6" x14ac:dyDescent="0.25">
      <c r="A146" s="258" t="s">
        <v>247</v>
      </c>
      <c r="B146" s="253">
        <v>20</v>
      </c>
      <c r="C146" s="254">
        <v>0</v>
      </c>
      <c r="D146" s="253">
        <v>20</v>
      </c>
      <c r="E146" s="253">
        <v>20</v>
      </c>
      <c r="F146" s="254">
        <v>0.9</v>
      </c>
    </row>
    <row r="147" spans="1:6" x14ac:dyDescent="0.25">
      <c r="A147" s="258" t="s">
        <v>248</v>
      </c>
      <c r="B147" s="253">
        <v>35</v>
      </c>
      <c r="C147" s="254">
        <v>0.02</v>
      </c>
      <c r="D147" s="253">
        <v>25</v>
      </c>
      <c r="E147" s="253">
        <v>20</v>
      </c>
      <c r="F147" s="254">
        <v>0.88</v>
      </c>
    </row>
    <row r="148" spans="1:6" x14ac:dyDescent="0.25">
      <c r="A148" s="258" t="s">
        <v>249</v>
      </c>
      <c r="B148" s="253">
        <v>55</v>
      </c>
      <c r="C148" s="254">
        <v>0.02</v>
      </c>
      <c r="D148" s="253">
        <v>60</v>
      </c>
      <c r="E148" s="253">
        <v>45</v>
      </c>
      <c r="F148" s="254">
        <v>0.74</v>
      </c>
    </row>
    <row r="149" spans="1:6" x14ac:dyDescent="0.25">
      <c r="A149" s="258" t="s">
        <v>250</v>
      </c>
      <c r="B149" s="253">
        <v>70</v>
      </c>
      <c r="C149" s="254">
        <v>0.02</v>
      </c>
      <c r="D149" s="253">
        <v>60</v>
      </c>
      <c r="E149" s="253">
        <v>45</v>
      </c>
      <c r="F149" s="254">
        <v>0.71</v>
      </c>
    </row>
    <row r="150" spans="1:6" x14ac:dyDescent="0.25">
      <c r="A150" s="258" t="s">
        <v>386</v>
      </c>
      <c r="B150" s="253">
        <v>10</v>
      </c>
      <c r="C150" s="254">
        <v>0.02</v>
      </c>
      <c r="D150" s="253">
        <v>5</v>
      </c>
      <c r="E150" s="253">
        <v>5</v>
      </c>
      <c r="F150" s="254">
        <v>0.86</v>
      </c>
    </row>
    <row r="151" spans="1:6" x14ac:dyDescent="0.25">
      <c r="A151" s="258" t="s">
        <v>251</v>
      </c>
      <c r="B151" s="253">
        <v>170</v>
      </c>
      <c r="C151" s="254">
        <v>0.02</v>
      </c>
      <c r="D151" s="253">
        <v>155</v>
      </c>
      <c r="E151" s="253">
        <v>120</v>
      </c>
      <c r="F151" s="254">
        <v>0.76</v>
      </c>
    </row>
    <row r="152" spans="1:6" x14ac:dyDescent="0.25">
      <c r="A152" s="258" t="s">
        <v>252</v>
      </c>
      <c r="B152" s="253">
        <v>100</v>
      </c>
      <c r="C152" s="254">
        <v>0.06</v>
      </c>
      <c r="D152" s="253">
        <v>80</v>
      </c>
      <c r="E152" s="253">
        <v>70</v>
      </c>
      <c r="F152" s="254">
        <v>0.9</v>
      </c>
    </row>
    <row r="153" spans="1:6" x14ac:dyDescent="0.25">
      <c r="A153" s="258" t="s">
        <v>253</v>
      </c>
      <c r="B153" s="253">
        <v>200</v>
      </c>
      <c r="C153" s="254">
        <v>0.06</v>
      </c>
      <c r="D153" s="253">
        <v>200</v>
      </c>
      <c r="E153" s="253">
        <v>120</v>
      </c>
      <c r="F153" s="254">
        <v>0.6</v>
      </c>
    </row>
    <row r="154" spans="1:6" x14ac:dyDescent="0.25">
      <c r="A154" s="258" t="s">
        <v>254</v>
      </c>
      <c r="B154" s="253">
        <v>205</v>
      </c>
      <c r="C154" s="254">
        <v>0.05</v>
      </c>
      <c r="D154" s="253">
        <v>200</v>
      </c>
      <c r="E154" s="253">
        <v>135</v>
      </c>
      <c r="F154" s="254">
        <v>0.67</v>
      </c>
    </row>
    <row r="155" spans="1:6" x14ac:dyDescent="0.25">
      <c r="A155" s="258" t="s">
        <v>387</v>
      </c>
      <c r="B155" s="253">
        <v>25</v>
      </c>
      <c r="C155" s="254">
        <v>0.06</v>
      </c>
      <c r="D155" s="253">
        <v>10</v>
      </c>
      <c r="E155" s="253">
        <v>5</v>
      </c>
      <c r="F155" s="254">
        <v>0.64</v>
      </c>
    </row>
    <row r="156" spans="1:6" x14ac:dyDescent="0.25">
      <c r="A156" s="258" t="s">
        <v>255</v>
      </c>
      <c r="B156" s="253">
        <v>525</v>
      </c>
      <c r="C156" s="254">
        <v>0.06</v>
      </c>
      <c r="D156" s="253">
        <v>490</v>
      </c>
      <c r="E156" s="253">
        <v>330</v>
      </c>
      <c r="F156" s="254">
        <v>0.67</v>
      </c>
    </row>
    <row r="157" spans="1:6" x14ac:dyDescent="0.25">
      <c r="A157" s="258" t="s">
        <v>256</v>
      </c>
      <c r="B157" s="253">
        <v>25</v>
      </c>
      <c r="C157" s="254">
        <v>0.02</v>
      </c>
      <c r="D157" s="253">
        <v>25</v>
      </c>
      <c r="E157" s="253">
        <v>20</v>
      </c>
      <c r="F157" s="254">
        <v>0.75</v>
      </c>
    </row>
    <row r="158" spans="1:6" x14ac:dyDescent="0.25">
      <c r="A158" s="258" t="s">
        <v>257</v>
      </c>
      <c r="B158" s="253">
        <v>55</v>
      </c>
      <c r="C158" s="254">
        <v>0.02</v>
      </c>
      <c r="D158" s="253">
        <v>55</v>
      </c>
      <c r="E158" s="253">
        <v>40</v>
      </c>
      <c r="F158" s="254">
        <v>0.7</v>
      </c>
    </row>
    <row r="159" spans="1:6" x14ac:dyDescent="0.25">
      <c r="A159" s="258" t="s">
        <v>258</v>
      </c>
      <c r="B159" s="253">
        <v>70</v>
      </c>
      <c r="C159" s="254">
        <v>0.02</v>
      </c>
      <c r="D159" s="253">
        <v>65</v>
      </c>
      <c r="E159" s="253">
        <v>40</v>
      </c>
      <c r="F159" s="254">
        <v>0.66</v>
      </c>
    </row>
    <row r="160" spans="1:6" x14ac:dyDescent="0.25">
      <c r="A160" s="258" t="s">
        <v>388</v>
      </c>
      <c r="B160" s="253">
        <v>5</v>
      </c>
      <c r="C160" s="254">
        <v>0.01</v>
      </c>
      <c r="D160" s="253">
        <v>5</v>
      </c>
      <c r="E160" s="253">
        <v>5</v>
      </c>
      <c r="F160" s="254">
        <v>0.56999999999999995</v>
      </c>
    </row>
    <row r="161" spans="1:16384" x14ac:dyDescent="0.25">
      <c r="A161" s="258" t="s">
        <v>259</v>
      </c>
      <c r="B161" s="253">
        <v>160</v>
      </c>
      <c r="C161" s="254">
        <v>0.02</v>
      </c>
      <c r="D161" s="253">
        <v>150</v>
      </c>
      <c r="E161" s="253">
        <v>105</v>
      </c>
      <c r="F161" s="254">
        <v>0.68</v>
      </c>
    </row>
    <row r="162" spans="1:16384" x14ac:dyDescent="0.25">
      <c r="A162" s="258" t="s">
        <v>260</v>
      </c>
      <c r="B162" s="253">
        <v>1750</v>
      </c>
      <c r="C162" s="254">
        <v>1</v>
      </c>
      <c r="D162" s="253">
        <v>1405</v>
      </c>
      <c r="E162" s="253">
        <v>1185</v>
      </c>
      <c r="F162" s="254">
        <v>0.84</v>
      </c>
    </row>
    <row r="163" spans="1:16384" x14ac:dyDescent="0.25">
      <c r="A163" s="258" t="s">
        <v>261</v>
      </c>
      <c r="B163" s="253">
        <v>3375</v>
      </c>
      <c r="C163" s="254">
        <v>1</v>
      </c>
      <c r="D163" s="253">
        <v>3470</v>
      </c>
      <c r="E163" s="253">
        <v>2290</v>
      </c>
      <c r="F163" s="254">
        <v>0.66</v>
      </c>
    </row>
    <row r="164" spans="1:16384" x14ac:dyDescent="0.25">
      <c r="A164" s="258" t="s">
        <v>262</v>
      </c>
      <c r="B164" s="253">
        <v>3930</v>
      </c>
      <c r="C164" s="254">
        <v>1</v>
      </c>
      <c r="D164" s="253">
        <v>3725</v>
      </c>
      <c r="E164" s="253">
        <v>2490</v>
      </c>
      <c r="F164" s="254">
        <v>0.67</v>
      </c>
    </row>
    <row r="165" spans="1:16384" x14ac:dyDescent="0.25">
      <c r="A165" s="258" t="s">
        <v>353</v>
      </c>
      <c r="B165" s="253">
        <v>405</v>
      </c>
      <c r="C165" s="254">
        <v>1</v>
      </c>
      <c r="D165" s="253">
        <v>275</v>
      </c>
      <c r="E165" s="253">
        <v>180</v>
      </c>
      <c r="F165" s="254">
        <v>0.66</v>
      </c>
    </row>
    <row r="166" spans="1:16384" x14ac:dyDescent="0.25">
      <c r="A166" s="258" t="s">
        <v>263</v>
      </c>
      <c r="B166" s="253">
        <v>9460</v>
      </c>
      <c r="C166" s="254">
        <v>1</v>
      </c>
      <c r="D166" s="253">
        <v>8880</v>
      </c>
      <c r="E166" s="253">
        <v>6145</v>
      </c>
      <c r="F166" s="254">
        <v>0.69</v>
      </c>
    </row>
    <row r="167" spans="1:16384" ht="15.75" x14ac:dyDescent="0.25">
      <c r="A167" s="258" t="s">
        <v>284</v>
      </c>
      <c r="B167" s="253">
        <v>0</v>
      </c>
      <c r="C167" s="254">
        <v>0</v>
      </c>
      <c r="D167" s="253">
        <v>0</v>
      </c>
      <c r="E167" s="253">
        <v>0</v>
      </c>
      <c r="F167" s="254">
        <v>0</v>
      </c>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2"/>
      <c r="CL167" s="72"/>
      <c r="CM167" s="72"/>
      <c r="CN167" s="72"/>
      <c r="CO167" s="72"/>
      <c r="CP167" s="72"/>
      <c r="CQ167" s="72"/>
      <c r="CR167" s="72"/>
      <c r="CS167" s="72"/>
      <c r="CT167" s="72"/>
      <c r="CU167" s="72"/>
      <c r="CV167" s="72"/>
      <c r="CW167" s="72"/>
      <c r="CX167" s="72"/>
      <c r="CY167" s="72"/>
      <c r="CZ167" s="72"/>
      <c r="DA167" s="72"/>
      <c r="DB167" s="72"/>
      <c r="DC167" s="72"/>
      <c r="DD167" s="72"/>
      <c r="DE167" s="72"/>
      <c r="DF167" s="72"/>
      <c r="DG167" s="72"/>
      <c r="DH167" s="72"/>
      <c r="DI167" s="72"/>
      <c r="DJ167" s="72"/>
      <c r="DK167" s="72"/>
      <c r="DL167" s="72"/>
      <c r="DM167" s="72"/>
      <c r="DN167" s="72"/>
      <c r="DO167" s="72"/>
      <c r="DP167" s="72"/>
      <c r="DQ167" s="72"/>
      <c r="DR167" s="72"/>
      <c r="DS167" s="72"/>
      <c r="DT167" s="72"/>
      <c r="DU167" s="72"/>
      <c r="DV167" s="72"/>
      <c r="DW167" s="72"/>
      <c r="DX167" s="72"/>
      <c r="DY167" s="72"/>
      <c r="DZ167" s="72"/>
      <c r="EA167" s="72"/>
      <c r="EB167" s="72"/>
      <c r="EC167" s="72"/>
      <c r="ED167" s="72"/>
      <c r="EE167" s="72"/>
      <c r="EF167" s="72"/>
      <c r="EG167" s="72"/>
      <c r="EH167" s="72"/>
      <c r="EI167" s="72"/>
      <c r="EJ167" s="72"/>
      <c r="EK167" s="72"/>
      <c r="EL167" s="72"/>
      <c r="EM167" s="72"/>
      <c r="EN167" s="72"/>
      <c r="EO167" s="72"/>
      <c r="EP167" s="72"/>
      <c r="EQ167" s="72"/>
      <c r="ER167" s="72"/>
      <c r="ES167" s="72"/>
      <c r="ET167" s="72"/>
      <c r="EU167" s="72"/>
      <c r="EV167" s="72"/>
      <c r="EW167" s="72"/>
      <c r="EX167" s="72"/>
      <c r="EY167" s="72"/>
      <c r="EZ167" s="72"/>
      <c r="FA167" s="72"/>
      <c r="FB167" s="72"/>
      <c r="FC167" s="72"/>
      <c r="FD167" s="72"/>
      <c r="FE167" s="72"/>
      <c r="FF167" s="72"/>
      <c r="FG167" s="72"/>
      <c r="FH167" s="72"/>
      <c r="FI167" s="72"/>
      <c r="FJ167" s="72"/>
      <c r="FK167" s="72"/>
      <c r="FL167" s="72"/>
      <c r="FM167" s="72"/>
      <c r="FN167" s="72"/>
      <c r="FO167" s="72"/>
      <c r="FP167" s="72"/>
      <c r="FQ167" s="72"/>
      <c r="FR167" s="72"/>
      <c r="FS167" s="72"/>
      <c r="FT167" s="72"/>
      <c r="FU167" s="72"/>
      <c r="FV167" s="72"/>
      <c r="FW167" s="72"/>
      <c r="FX167" s="72"/>
      <c r="FY167" s="72"/>
      <c r="FZ167" s="72"/>
      <c r="GA167" s="72"/>
      <c r="GB167" s="72"/>
      <c r="GC167" s="72"/>
      <c r="GD167" s="72"/>
      <c r="GE167" s="72"/>
      <c r="GF167" s="72"/>
      <c r="GG167" s="72"/>
      <c r="GH167" s="72"/>
      <c r="GI167" s="72"/>
      <c r="GJ167" s="72"/>
      <c r="GK167" s="72"/>
      <c r="GL167" s="72"/>
      <c r="GM167" s="72"/>
      <c r="GN167" s="72"/>
      <c r="GO167" s="72"/>
      <c r="GP167" s="72"/>
      <c r="GQ167" s="72"/>
      <c r="GR167" s="72"/>
      <c r="GS167" s="72"/>
      <c r="GT167" s="72"/>
      <c r="GU167" s="72"/>
      <c r="GV167" s="72"/>
      <c r="GW167" s="72"/>
      <c r="GX167" s="72"/>
      <c r="GY167" s="72"/>
      <c r="GZ167" s="72"/>
      <c r="HA167" s="72"/>
      <c r="HB167" s="72"/>
      <c r="HC167" s="72"/>
      <c r="HD167" s="72"/>
      <c r="HE167" s="72"/>
      <c r="HF167" s="72"/>
      <c r="HG167" s="72"/>
      <c r="HH167" s="72"/>
      <c r="HI167" s="72"/>
      <c r="HJ167" s="72"/>
      <c r="HK167" s="72"/>
      <c r="HL167" s="72"/>
      <c r="HM167" s="72"/>
      <c r="HN167" s="72"/>
      <c r="HO167" s="72"/>
      <c r="HP167" s="72"/>
      <c r="HQ167" s="72"/>
      <c r="HR167" s="72"/>
      <c r="HS167" s="72"/>
      <c r="HT167" s="72"/>
      <c r="HU167" s="72"/>
      <c r="HV167" s="72"/>
      <c r="HW167" s="72"/>
      <c r="HX167" s="72"/>
      <c r="HY167" s="72"/>
      <c r="HZ167" s="72"/>
      <c r="IA167" s="72"/>
      <c r="IB167" s="72"/>
      <c r="IC167" s="72"/>
      <c r="ID167" s="72"/>
      <c r="IE167" s="72"/>
      <c r="IF167" s="72"/>
      <c r="IG167" s="72"/>
      <c r="IH167" s="72"/>
      <c r="II167" s="72"/>
      <c r="IJ167" s="72"/>
      <c r="IK167" s="72"/>
      <c r="IL167" s="72"/>
      <c r="IM167" s="72"/>
      <c r="IN167" s="72"/>
      <c r="IO167" s="72"/>
      <c r="IP167" s="72"/>
      <c r="IQ167" s="72"/>
      <c r="IR167" s="72"/>
      <c r="IS167" s="72"/>
      <c r="IT167" s="72"/>
      <c r="IU167" s="72"/>
      <c r="IV167" s="72"/>
      <c r="IW167" s="72"/>
      <c r="IX167" s="72"/>
      <c r="IY167" s="72"/>
      <c r="IZ167" s="72"/>
      <c r="JA167" s="72"/>
      <c r="JB167" s="72"/>
      <c r="JC167" s="72"/>
      <c r="JD167" s="72"/>
      <c r="JE167" s="72"/>
      <c r="JF167" s="72"/>
      <c r="JG167" s="72"/>
      <c r="JH167" s="72"/>
      <c r="JI167" s="72"/>
      <c r="JJ167" s="72"/>
      <c r="JK167" s="72"/>
      <c r="JL167" s="72"/>
      <c r="JM167" s="72"/>
      <c r="JN167" s="72"/>
      <c r="JO167" s="72"/>
      <c r="JP167" s="72"/>
      <c r="JQ167" s="72"/>
      <c r="JR167" s="72"/>
      <c r="JS167" s="72"/>
      <c r="JT167" s="72"/>
      <c r="JU167" s="72"/>
      <c r="JV167" s="72"/>
      <c r="JW167" s="72"/>
      <c r="JX167" s="72"/>
      <c r="JY167" s="72"/>
      <c r="JZ167" s="72"/>
      <c r="KA167" s="72"/>
      <c r="KB167" s="72"/>
      <c r="KC167" s="72"/>
      <c r="KD167" s="72"/>
      <c r="KE167" s="72"/>
      <c r="KF167" s="72"/>
      <c r="KG167" s="72"/>
      <c r="KH167" s="72"/>
      <c r="KI167" s="72"/>
      <c r="KJ167" s="72"/>
      <c r="KK167" s="72"/>
      <c r="KL167" s="72"/>
      <c r="KM167" s="72"/>
      <c r="KN167" s="72"/>
      <c r="KO167" s="72"/>
      <c r="KP167" s="72"/>
      <c r="KQ167" s="72"/>
      <c r="KR167" s="72"/>
      <c r="KS167" s="72"/>
      <c r="KT167" s="72"/>
      <c r="KU167" s="72"/>
      <c r="KV167" s="72"/>
      <c r="KW167" s="72"/>
      <c r="KX167" s="72"/>
      <c r="KY167" s="72"/>
      <c r="KZ167" s="72"/>
      <c r="LA167" s="72"/>
      <c r="LB167" s="72"/>
      <c r="LC167" s="72"/>
      <c r="LD167" s="72"/>
      <c r="LE167" s="72"/>
      <c r="LF167" s="72"/>
      <c r="LG167" s="72"/>
      <c r="LH167" s="72"/>
      <c r="LI167" s="72"/>
      <c r="LJ167" s="72"/>
      <c r="LK167" s="72"/>
      <c r="LL167" s="72"/>
      <c r="LM167" s="72"/>
      <c r="LN167" s="72"/>
      <c r="LO167" s="72"/>
      <c r="LP167" s="72"/>
      <c r="LQ167" s="72"/>
      <c r="LR167" s="72"/>
      <c r="LS167" s="72"/>
      <c r="LT167" s="72"/>
      <c r="LU167" s="72"/>
      <c r="LV167" s="72"/>
      <c r="LW167" s="72"/>
      <c r="LX167" s="72"/>
      <c r="LY167" s="72"/>
      <c r="LZ167" s="72"/>
      <c r="MA167" s="72"/>
      <c r="MB167" s="72"/>
      <c r="MC167" s="72"/>
      <c r="MD167" s="72"/>
      <c r="ME167" s="72"/>
      <c r="MF167" s="72"/>
      <c r="MG167" s="72"/>
      <c r="MH167" s="72"/>
      <c r="MI167" s="72"/>
      <c r="MJ167" s="72"/>
      <c r="MK167" s="72"/>
      <c r="ML167" s="72"/>
      <c r="MM167" s="72"/>
      <c r="MN167" s="72"/>
      <c r="MO167" s="72"/>
      <c r="MP167" s="72"/>
      <c r="MQ167" s="72"/>
      <c r="MR167" s="72"/>
      <c r="MS167" s="72"/>
      <c r="MT167" s="72"/>
      <c r="MU167" s="72"/>
      <c r="MV167" s="72"/>
      <c r="MW167" s="72"/>
      <c r="MX167" s="72"/>
      <c r="MY167" s="72"/>
      <c r="MZ167" s="72"/>
      <c r="NA167" s="72"/>
      <c r="NB167" s="72"/>
      <c r="NC167" s="72"/>
      <c r="ND167" s="72"/>
      <c r="NE167" s="72"/>
      <c r="NF167" s="72"/>
      <c r="NG167" s="72"/>
      <c r="NH167" s="72"/>
      <c r="NI167" s="72"/>
      <c r="NJ167" s="72"/>
      <c r="NK167" s="72"/>
      <c r="NL167" s="72"/>
      <c r="NM167" s="72"/>
      <c r="NN167" s="72"/>
      <c r="NO167" s="72"/>
      <c r="NP167" s="72"/>
      <c r="NQ167" s="72"/>
      <c r="NR167" s="72"/>
      <c r="NS167" s="72"/>
      <c r="NT167" s="72"/>
      <c r="NU167" s="72"/>
      <c r="NV167" s="72"/>
      <c r="NW167" s="72"/>
      <c r="NX167" s="72"/>
      <c r="NY167" s="72"/>
      <c r="NZ167" s="72"/>
      <c r="OA167" s="72"/>
      <c r="OB167" s="72"/>
      <c r="OC167" s="72"/>
      <c r="OD167" s="72"/>
      <c r="OE167" s="72"/>
      <c r="OF167" s="72"/>
      <c r="OG167" s="72"/>
      <c r="OH167" s="72"/>
      <c r="OI167" s="72"/>
      <c r="OJ167" s="72"/>
      <c r="OK167" s="72"/>
      <c r="OL167" s="72"/>
      <c r="OM167" s="72"/>
      <c r="ON167" s="72"/>
      <c r="OO167" s="72"/>
      <c r="OP167" s="72"/>
      <c r="OQ167" s="72"/>
      <c r="OR167" s="72"/>
      <c r="OS167" s="72"/>
      <c r="OT167" s="72"/>
      <c r="OU167" s="72"/>
      <c r="OV167" s="72"/>
      <c r="OW167" s="72"/>
      <c r="OX167" s="72"/>
      <c r="OY167" s="72"/>
      <c r="OZ167" s="72"/>
      <c r="PA167" s="72"/>
      <c r="PB167" s="72"/>
      <c r="PC167" s="72"/>
      <c r="PD167" s="72"/>
      <c r="PE167" s="72"/>
      <c r="PF167" s="72"/>
      <c r="PG167" s="72"/>
      <c r="PH167" s="72"/>
      <c r="PI167" s="72"/>
      <c r="PJ167" s="72"/>
      <c r="PK167" s="72"/>
      <c r="PL167" s="72"/>
      <c r="PM167" s="72"/>
      <c r="PN167" s="72"/>
      <c r="PO167" s="72"/>
      <c r="PP167" s="72"/>
      <c r="PQ167" s="72"/>
      <c r="PR167" s="72"/>
      <c r="PS167" s="72"/>
      <c r="PT167" s="72"/>
      <c r="PU167" s="72"/>
      <c r="PV167" s="72"/>
      <c r="PW167" s="72"/>
      <c r="PX167" s="72"/>
      <c r="PY167" s="72"/>
      <c r="PZ167" s="72"/>
      <c r="QA167" s="72"/>
      <c r="QB167" s="72"/>
      <c r="QC167" s="72"/>
      <c r="QD167" s="72"/>
      <c r="QE167" s="72"/>
      <c r="QF167" s="72"/>
      <c r="QG167" s="72"/>
      <c r="QH167" s="72"/>
      <c r="QI167" s="72"/>
      <c r="QJ167" s="72"/>
      <c r="QK167" s="72"/>
      <c r="QL167" s="72"/>
      <c r="QM167" s="72"/>
      <c r="QN167" s="72"/>
      <c r="QO167" s="72"/>
      <c r="QP167" s="72"/>
      <c r="QQ167" s="72"/>
      <c r="QR167" s="72"/>
      <c r="QS167" s="72"/>
      <c r="QT167" s="72"/>
      <c r="QU167" s="72"/>
      <c r="QV167" s="72"/>
      <c r="QW167" s="72"/>
      <c r="QX167" s="72"/>
      <c r="QY167" s="72"/>
      <c r="QZ167" s="72"/>
      <c r="RA167" s="72"/>
      <c r="RB167" s="72"/>
      <c r="RC167" s="72"/>
      <c r="RD167" s="72"/>
      <c r="RE167" s="72"/>
      <c r="RF167" s="72"/>
      <c r="RG167" s="72"/>
      <c r="RH167" s="72"/>
      <c r="RI167" s="72"/>
      <c r="RJ167" s="72"/>
      <c r="RK167" s="72"/>
      <c r="RL167" s="72"/>
      <c r="RM167" s="72"/>
      <c r="RN167" s="72"/>
      <c r="RO167" s="72"/>
      <c r="RP167" s="72"/>
      <c r="RQ167" s="72"/>
      <c r="RR167" s="72"/>
      <c r="RS167" s="72"/>
      <c r="RT167" s="72"/>
      <c r="RU167" s="72"/>
      <c r="RV167" s="72"/>
      <c r="RW167" s="72"/>
      <c r="RX167" s="72"/>
      <c r="RY167" s="72"/>
      <c r="RZ167" s="72"/>
      <c r="SA167" s="72"/>
      <c r="SB167" s="72"/>
      <c r="SC167" s="72"/>
      <c r="SD167" s="72"/>
      <c r="SE167" s="72"/>
      <c r="SF167" s="72"/>
      <c r="SG167" s="72"/>
      <c r="SH167" s="72"/>
      <c r="SI167" s="72"/>
      <c r="SJ167" s="72"/>
      <c r="SK167" s="72"/>
      <c r="SL167" s="72"/>
      <c r="SM167" s="72"/>
      <c r="SN167" s="72"/>
      <c r="SO167" s="72"/>
      <c r="SP167" s="72"/>
      <c r="SQ167" s="72"/>
      <c r="SR167" s="72"/>
      <c r="SS167" s="72"/>
      <c r="ST167" s="72"/>
      <c r="SU167" s="72"/>
      <c r="SV167" s="72"/>
      <c r="SW167" s="72"/>
      <c r="SX167" s="72"/>
      <c r="SY167" s="72"/>
      <c r="SZ167" s="72"/>
      <c r="TA167" s="72"/>
      <c r="TB167" s="72"/>
      <c r="TC167" s="72"/>
      <c r="TD167" s="72"/>
      <c r="TE167" s="72"/>
      <c r="TF167" s="72"/>
      <c r="TG167" s="72"/>
      <c r="TH167" s="72"/>
      <c r="TI167" s="72"/>
      <c r="TJ167" s="72"/>
      <c r="TK167" s="72"/>
      <c r="TL167" s="72"/>
      <c r="TM167" s="72"/>
      <c r="TN167" s="72"/>
      <c r="TO167" s="72"/>
      <c r="TP167" s="72"/>
      <c r="TQ167" s="72"/>
      <c r="TR167" s="72"/>
      <c r="TS167" s="72"/>
      <c r="TT167" s="72"/>
      <c r="TU167" s="72"/>
      <c r="TV167" s="72"/>
      <c r="TW167" s="72"/>
      <c r="TX167" s="72"/>
      <c r="TY167" s="72"/>
      <c r="TZ167" s="72"/>
      <c r="UA167" s="72"/>
      <c r="UB167" s="72"/>
      <c r="UC167" s="72"/>
      <c r="UD167" s="72"/>
      <c r="UE167" s="72"/>
      <c r="UF167" s="72"/>
      <c r="UG167" s="72"/>
      <c r="UH167" s="72"/>
      <c r="UI167" s="72"/>
      <c r="UJ167" s="72"/>
      <c r="UK167" s="72"/>
      <c r="UL167" s="72"/>
      <c r="UM167" s="72"/>
      <c r="UN167" s="72"/>
      <c r="UO167" s="72"/>
      <c r="UP167" s="72"/>
      <c r="UQ167" s="72"/>
      <c r="UR167" s="72"/>
      <c r="US167" s="72"/>
      <c r="UT167" s="72"/>
      <c r="UU167" s="72"/>
      <c r="UV167" s="72"/>
      <c r="UW167" s="72"/>
      <c r="UX167" s="72"/>
      <c r="UY167" s="72"/>
      <c r="UZ167" s="72"/>
      <c r="VA167" s="72"/>
      <c r="VB167" s="72"/>
      <c r="VC167" s="72"/>
      <c r="VD167" s="72"/>
      <c r="VE167" s="72"/>
      <c r="VF167" s="72"/>
      <c r="VG167" s="72"/>
      <c r="VH167" s="72"/>
      <c r="VI167" s="72"/>
      <c r="VJ167" s="72"/>
      <c r="VK167" s="72"/>
      <c r="VL167" s="72"/>
      <c r="VM167" s="72"/>
      <c r="VN167" s="72"/>
      <c r="VO167" s="72"/>
      <c r="VP167" s="72"/>
      <c r="VQ167" s="72"/>
      <c r="VR167" s="72"/>
      <c r="VS167" s="72"/>
      <c r="VT167" s="72"/>
      <c r="VU167" s="72"/>
      <c r="VV167" s="72"/>
      <c r="VW167" s="72"/>
      <c r="VX167" s="72"/>
      <c r="VY167" s="72"/>
      <c r="VZ167" s="72"/>
      <c r="WA167" s="72"/>
      <c r="WB167" s="72"/>
      <c r="WC167" s="72"/>
      <c r="WD167" s="72"/>
      <c r="WE167" s="72"/>
      <c r="WF167" s="72"/>
      <c r="WG167" s="72"/>
      <c r="WH167" s="72"/>
      <c r="WI167" s="72"/>
      <c r="WJ167" s="72"/>
      <c r="WK167" s="72"/>
      <c r="WL167" s="72"/>
      <c r="WM167" s="72"/>
      <c r="WN167" s="72"/>
      <c r="WO167" s="72"/>
      <c r="WP167" s="72"/>
      <c r="WQ167" s="72"/>
      <c r="WR167" s="72"/>
      <c r="WS167" s="72"/>
      <c r="WT167" s="72"/>
      <c r="WU167" s="72"/>
      <c r="WV167" s="72"/>
      <c r="WW167" s="72"/>
      <c r="WX167" s="72"/>
      <c r="WY167" s="72"/>
      <c r="WZ167" s="72"/>
      <c r="XA167" s="72"/>
      <c r="XB167" s="72"/>
      <c r="XC167" s="72"/>
      <c r="XD167" s="72"/>
      <c r="XE167" s="72"/>
      <c r="XF167" s="72"/>
      <c r="XG167" s="72"/>
      <c r="XH167" s="72"/>
      <c r="XI167" s="72"/>
      <c r="XJ167" s="72"/>
      <c r="XK167" s="72"/>
      <c r="XL167" s="72"/>
      <c r="XM167" s="72"/>
      <c r="XN167" s="72"/>
      <c r="XO167" s="72"/>
      <c r="XP167" s="72"/>
      <c r="XQ167" s="72"/>
      <c r="XR167" s="72"/>
      <c r="XS167" s="72"/>
      <c r="XT167" s="72"/>
      <c r="XU167" s="72"/>
      <c r="XV167" s="72"/>
      <c r="XW167" s="72"/>
      <c r="XX167" s="72"/>
      <c r="XY167" s="72"/>
      <c r="XZ167" s="72"/>
      <c r="YA167" s="72"/>
      <c r="YB167" s="72"/>
      <c r="YC167" s="72"/>
      <c r="YD167" s="72"/>
      <c r="YE167" s="72"/>
      <c r="YF167" s="72"/>
      <c r="YG167" s="72"/>
      <c r="YH167" s="72"/>
      <c r="YI167" s="72"/>
      <c r="YJ167" s="72"/>
      <c r="YK167" s="72"/>
      <c r="YL167" s="72"/>
      <c r="YM167" s="72"/>
      <c r="YN167" s="72"/>
      <c r="YO167" s="72"/>
      <c r="YP167" s="72"/>
      <c r="YQ167" s="72"/>
      <c r="YR167" s="72"/>
      <c r="YS167" s="72"/>
      <c r="YT167" s="72"/>
      <c r="YU167" s="72"/>
      <c r="YV167" s="72"/>
      <c r="YW167" s="72"/>
      <c r="YX167" s="72"/>
      <c r="YY167" s="72"/>
      <c r="YZ167" s="72"/>
      <c r="ZA167" s="72"/>
      <c r="ZB167" s="72"/>
      <c r="ZC167" s="72"/>
      <c r="ZD167" s="72"/>
      <c r="ZE167" s="72"/>
      <c r="ZF167" s="72"/>
      <c r="ZG167" s="72"/>
      <c r="ZH167" s="72"/>
      <c r="ZI167" s="72"/>
      <c r="ZJ167" s="72"/>
      <c r="ZK167" s="72"/>
      <c r="ZL167" s="72"/>
      <c r="ZM167" s="72"/>
      <c r="ZN167" s="72"/>
      <c r="ZO167" s="72"/>
      <c r="ZP167" s="72"/>
      <c r="ZQ167" s="72"/>
      <c r="ZR167" s="72"/>
      <c r="ZS167" s="72"/>
      <c r="ZT167" s="72"/>
      <c r="ZU167" s="72"/>
      <c r="ZV167" s="72"/>
      <c r="ZW167" s="72"/>
      <c r="ZX167" s="72"/>
      <c r="ZY167" s="72"/>
      <c r="ZZ167" s="72"/>
      <c r="AAA167" s="72"/>
      <c r="AAB167" s="72"/>
      <c r="AAC167" s="72"/>
      <c r="AAD167" s="72"/>
      <c r="AAE167" s="72"/>
      <c r="AAF167" s="72"/>
      <c r="AAG167" s="72"/>
      <c r="AAH167" s="72"/>
      <c r="AAI167" s="72"/>
      <c r="AAJ167" s="72"/>
      <c r="AAK167" s="72"/>
      <c r="AAL167" s="72"/>
      <c r="AAM167" s="72"/>
      <c r="AAN167" s="72"/>
      <c r="AAO167" s="72"/>
      <c r="AAP167" s="72"/>
      <c r="AAQ167" s="72"/>
      <c r="AAR167" s="72"/>
      <c r="AAS167" s="72"/>
      <c r="AAT167" s="72"/>
      <c r="AAU167" s="72"/>
      <c r="AAV167" s="72"/>
      <c r="AAW167" s="72"/>
      <c r="AAX167" s="72"/>
      <c r="AAY167" s="72"/>
      <c r="AAZ167" s="72"/>
      <c r="ABA167" s="72"/>
      <c r="ABB167" s="72"/>
      <c r="ABC167" s="72"/>
      <c r="ABD167" s="72"/>
      <c r="ABE167" s="72"/>
      <c r="ABF167" s="72"/>
      <c r="ABG167" s="72"/>
      <c r="ABH167" s="72"/>
      <c r="ABI167" s="72"/>
      <c r="ABJ167" s="72"/>
      <c r="ABK167" s="72"/>
      <c r="ABL167" s="72"/>
      <c r="ABM167" s="72"/>
      <c r="ABN167" s="72"/>
      <c r="ABO167" s="72"/>
      <c r="ABP167" s="72"/>
      <c r="ABQ167" s="72"/>
      <c r="ABR167" s="72"/>
      <c r="ABS167" s="72"/>
      <c r="ABT167" s="72"/>
      <c r="ABU167" s="72"/>
      <c r="ABV167" s="72"/>
      <c r="ABW167" s="72"/>
      <c r="ABX167" s="72"/>
      <c r="ABY167" s="72"/>
      <c r="ABZ167" s="72"/>
      <c r="ACA167" s="72"/>
      <c r="ACB167" s="72"/>
      <c r="ACC167" s="72"/>
      <c r="ACD167" s="72"/>
      <c r="ACE167" s="72"/>
      <c r="ACF167" s="72"/>
      <c r="ACG167" s="72"/>
      <c r="ACH167" s="72"/>
      <c r="ACI167" s="72"/>
      <c r="ACJ167" s="72"/>
      <c r="ACK167" s="72"/>
      <c r="ACL167" s="72"/>
      <c r="ACM167" s="72"/>
      <c r="ACN167" s="72"/>
      <c r="ACO167" s="72"/>
      <c r="ACP167" s="72"/>
      <c r="ACQ167" s="72"/>
      <c r="ACR167" s="72"/>
      <c r="ACS167" s="72"/>
      <c r="ACT167" s="72"/>
      <c r="ACU167" s="72"/>
      <c r="ACV167" s="72"/>
      <c r="ACW167" s="72"/>
      <c r="ACX167" s="72"/>
      <c r="ACY167" s="72"/>
      <c r="ACZ167" s="72"/>
      <c r="ADA167" s="72"/>
      <c r="ADB167" s="72"/>
      <c r="ADC167" s="72"/>
      <c r="ADD167" s="72"/>
      <c r="ADE167" s="72"/>
      <c r="ADF167" s="72"/>
      <c r="ADG167" s="72"/>
      <c r="ADH167" s="72"/>
      <c r="ADI167" s="72"/>
      <c r="ADJ167" s="72"/>
      <c r="ADK167" s="72"/>
      <c r="ADL167" s="72"/>
      <c r="ADM167" s="72"/>
      <c r="ADN167" s="72"/>
      <c r="ADO167" s="72"/>
      <c r="ADP167" s="72"/>
      <c r="ADQ167" s="72"/>
      <c r="ADR167" s="72"/>
      <c r="ADS167" s="72"/>
      <c r="ADT167" s="72"/>
      <c r="ADU167" s="72"/>
      <c r="ADV167" s="72"/>
      <c r="ADW167" s="72"/>
      <c r="ADX167" s="72"/>
      <c r="ADY167" s="72"/>
      <c r="ADZ167" s="72"/>
      <c r="AEA167" s="72"/>
      <c r="AEB167" s="72"/>
      <c r="AEC167" s="72"/>
      <c r="AED167" s="72"/>
      <c r="AEE167" s="72"/>
      <c r="AEF167" s="72"/>
      <c r="AEG167" s="72"/>
      <c r="AEH167" s="72"/>
      <c r="AEI167" s="72"/>
      <c r="AEJ167" s="72"/>
      <c r="AEK167" s="72"/>
      <c r="AEL167" s="72"/>
      <c r="AEM167" s="72"/>
      <c r="AEN167" s="72"/>
      <c r="AEO167" s="72"/>
      <c r="AEP167" s="72"/>
      <c r="AEQ167" s="72"/>
      <c r="AER167" s="72"/>
      <c r="AES167" s="72"/>
      <c r="AET167" s="72"/>
      <c r="AEU167" s="72"/>
      <c r="AEV167" s="72"/>
      <c r="AEW167" s="72"/>
      <c r="AEX167" s="72"/>
      <c r="AEY167" s="72"/>
      <c r="AEZ167" s="72"/>
      <c r="AFA167" s="72"/>
      <c r="AFB167" s="72"/>
      <c r="AFC167" s="72"/>
      <c r="AFD167" s="72"/>
      <c r="AFE167" s="72"/>
      <c r="AFF167" s="72"/>
      <c r="AFG167" s="72"/>
      <c r="AFH167" s="72"/>
      <c r="AFI167" s="72"/>
      <c r="AFJ167" s="72"/>
      <c r="AFK167" s="72"/>
      <c r="AFL167" s="72"/>
      <c r="AFM167" s="72"/>
      <c r="AFN167" s="72"/>
      <c r="AFO167" s="72"/>
      <c r="AFP167" s="72"/>
      <c r="AFQ167" s="72"/>
      <c r="AFR167" s="72"/>
      <c r="AFS167" s="72"/>
      <c r="AFT167" s="72"/>
      <c r="AFU167" s="72"/>
      <c r="AFV167" s="72"/>
      <c r="AFW167" s="72"/>
      <c r="AFX167" s="72"/>
      <c r="AFY167" s="72"/>
      <c r="AFZ167" s="72"/>
      <c r="AGA167" s="72"/>
      <c r="AGB167" s="72"/>
      <c r="AGC167" s="72"/>
      <c r="AGD167" s="72"/>
      <c r="AGE167" s="72"/>
      <c r="AGF167" s="72"/>
      <c r="AGG167" s="72"/>
      <c r="AGH167" s="72"/>
      <c r="AGI167" s="72"/>
      <c r="AGJ167" s="72"/>
      <c r="AGK167" s="72"/>
      <c r="AGL167" s="72"/>
      <c r="AGM167" s="72"/>
      <c r="AGN167" s="72"/>
      <c r="AGO167" s="72"/>
      <c r="AGP167" s="72"/>
      <c r="AGQ167" s="72"/>
      <c r="AGR167" s="72"/>
      <c r="AGS167" s="72"/>
      <c r="AGT167" s="72"/>
      <c r="AGU167" s="72"/>
      <c r="AGV167" s="72"/>
      <c r="AGW167" s="72"/>
      <c r="AGX167" s="72"/>
      <c r="AGY167" s="72"/>
      <c r="AGZ167" s="72"/>
      <c r="AHA167" s="72"/>
      <c r="AHB167" s="72"/>
      <c r="AHC167" s="72"/>
      <c r="AHD167" s="72"/>
      <c r="AHE167" s="72"/>
      <c r="AHF167" s="72"/>
      <c r="AHG167" s="72"/>
      <c r="AHH167" s="72"/>
      <c r="AHI167" s="72"/>
      <c r="AHJ167" s="72"/>
      <c r="AHK167" s="72"/>
      <c r="AHL167" s="72"/>
      <c r="AHM167" s="72"/>
      <c r="AHN167" s="72"/>
      <c r="AHO167" s="72"/>
      <c r="AHP167" s="72"/>
      <c r="AHQ167" s="72"/>
      <c r="AHR167" s="72"/>
      <c r="AHS167" s="72"/>
      <c r="AHT167" s="72"/>
      <c r="AHU167" s="72"/>
      <c r="AHV167" s="72"/>
      <c r="AHW167" s="72"/>
      <c r="AHX167" s="72"/>
      <c r="AHY167" s="72"/>
      <c r="AHZ167" s="72"/>
      <c r="AIA167" s="72"/>
      <c r="AIB167" s="72"/>
      <c r="AIC167" s="72"/>
      <c r="AID167" s="72"/>
      <c r="AIE167" s="72"/>
      <c r="AIF167" s="72"/>
      <c r="AIG167" s="72"/>
      <c r="AIH167" s="72"/>
      <c r="AII167" s="72"/>
      <c r="AIJ167" s="72"/>
      <c r="AIK167" s="72"/>
      <c r="AIL167" s="72"/>
      <c r="AIM167" s="72"/>
      <c r="AIN167" s="72"/>
      <c r="AIO167" s="72"/>
      <c r="AIP167" s="72"/>
      <c r="AIQ167" s="72"/>
      <c r="AIR167" s="72"/>
      <c r="AIS167" s="72"/>
      <c r="AIT167" s="72"/>
      <c r="AIU167" s="72"/>
      <c r="AIV167" s="72"/>
      <c r="AIW167" s="72"/>
      <c r="AIX167" s="72"/>
      <c r="AIY167" s="72"/>
      <c r="AIZ167" s="72"/>
      <c r="AJA167" s="72"/>
      <c r="AJB167" s="72"/>
      <c r="AJC167" s="72"/>
      <c r="AJD167" s="72"/>
      <c r="AJE167" s="72"/>
      <c r="AJF167" s="72"/>
      <c r="AJG167" s="72"/>
      <c r="AJH167" s="72"/>
      <c r="AJI167" s="72"/>
      <c r="AJJ167" s="72"/>
      <c r="AJK167" s="72"/>
      <c r="AJL167" s="72"/>
      <c r="AJM167" s="72"/>
      <c r="AJN167" s="72"/>
      <c r="AJO167" s="72"/>
      <c r="AJP167" s="72"/>
      <c r="AJQ167" s="72"/>
      <c r="AJR167" s="72"/>
      <c r="AJS167" s="72"/>
      <c r="AJT167" s="72"/>
      <c r="AJU167" s="72"/>
      <c r="AJV167" s="72"/>
      <c r="AJW167" s="72"/>
      <c r="AJX167" s="72"/>
      <c r="AJY167" s="72"/>
      <c r="AJZ167" s="72"/>
      <c r="AKA167" s="72"/>
      <c r="AKB167" s="72"/>
      <c r="AKC167" s="72"/>
      <c r="AKD167" s="72"/>
      <c r="AKE167" s="72"/>
      <c r="AKF167" s="72"/>
      <c r="AKG167" s="72"/>
      <c r="AKH167" s="72"/>
      <c r="AKI167" s="72"/>
      <c r="AKJ167" s="72"/>
      <c r="AKK167" s="72"/>
      <c r="AKL167" s="72"/>
      <c r="AKM167" s="72"/>
      <c r="AKN167" s="72"/>
      <c r="AKO167" s="72"/>
      <c r="AKP167" s="72"/>
      <c r="AKQ167" s="72"/>
      <c r="AKR167" s="72"/>
      <c r="AKS167" s="72"/>
      <c r="AKT167" s="72"/>
      <c r="AKU167" s="72"/>
      <c r="AKV167" s="72"/>
      <c r="AKW167" s="72"/>
      <c r="AKX167" s="72"/>
      <c r="AKY167" s="72"/>
      <c r="AKZ167" s="72"/>
      <c r="ALA167" s="72"/>
      <c r="ALB167" s="72"/>
      <c r="ALC167" s="72"/>
      <c r="ALD167" s="72"/>
      <c r="ALE167" s="72"/>
      <c r="ALF167" s="72"/>
      <c r="ALG167" s="72"/>
      <c r="ALH167" s="72"/>
      <c r="ALI167" s="72"/>
      <c r="ALJ167" s="72"/>
      <c r="ALK167" s="72"/>
      <c r="ALL167" s="72"/>
      <c r="ALM167" s="72"/>
      <c r="ALN167" s="72"/>
      <c r="ALO167" s="72"/>
      <c r="ALP167" s="72"/>
      <c r="ALQ167" s="72"/>
      <c r="ALR167" s="72"/>
      <c r="ALS167" s="72"/>
      <c r="ALT167" s="72"/>
      <c r="ALU167" s="72"/>
      <c r="ALV167" s="72"/>
      <c r="ALW167" s="72"/>
      <c r="ALX167" s="72"/>
      <c r="ALY167" s="72"/>
      <c r="ALZ167" s="72"/>
      <c r="AMA167" s="72"/>
      <c r="AMB167" s="72"/>
      <c r="AMC167" s="72"/>
      <c r="AMD167" s="72"/>
      <c r="AME167" s="72"/>
      <c r="AMF167" s="72"/>
      <c r="AMG167" s="72"/>
      <c r="AMH167" s="72"/>
      <c r="AMI167" s="72"/>
      <c r="AMJ167" s="72"/>
      <c r="AMK167" s="72"/>
      <c r="AML167" s="72"/>
      <c r="AMM167" s="72"/>
      <c r="AMN167" s="72"/>
      <c r="AMO167" s="72"/>
      <c r="AMP167" s="72"/>
      <c r="AMQ167" s="72"/>
      <c r="AMR167" s="72"/>
      <c r="AMS167" s="72"/>
      <c r="AMT167" s="72"/>
      <c r="AMU167" s="72"/>
      <c r="AMV167" s="72"/>
      <c r="AMW167" s="72"/>
      <c r="AMX167" s="72"/>
      <c r="AMY167" s="72"/>
      <c r="AMZ167" s="72"/>
      <c r="ANA167" s="72"/>
      <c r="ANB167" s="72"/>
      <c r="ANC167" s="72"/>
      <c r="AND167" s="72"/>
      <c r="ANE167" s="72"/>
      <c r="ANF167" s="72"/>
      <c r="ANG167" s="72"/>
      <c r="ANH167" s="72"/>
      <c r="ANI167" s="72"/>
      <c r="ANJ167" s="72"/>
      <c r="ANK167" s="72"/>
      <c r="ANL167" s="72"/>
      <c r="ANM167" s="72"/>
      <c r="ANN167" s="72"/>
      <c r="ANO167" s="72"/>
      <c r="ANP167" s="72"/>
      <c r="ANQ167" s="72"/>
      <c r="ANR167" s="72"/>
      <c r="ANS167" s="72"/>
      <c r="ANT167" s="72"/>
      <c r="ANU167" s="72"/>
      <c r="ANV167" s="72"/>
      <c r="ANW167" s="72"/>
      <c r="ANX167" s="72"/>
      <c r="ANY167" s="72"/>
      <c r="ANZ167" s="72"/>
      <c r="AOA167" s="72"/>
      <c r="AOB167" s="72"/>
      <c r="AOC167" s="72"/>
      <c r="AOD167" s="72"/>
      <c r="AOE167" s="72"/>
      <c r="AOF167" s="72"/>
      <c r="AOG167" s="72"/>
      <c r="AOH167" s="72"/>
      <c r="AOI167" s="72"/>
      <c r="AOJ167" s="72"/>
      <c r="AOK167" s="72"/>
      <c r="AOL167" s="72"/>
      <c r="AOM167" s="72"/>
      <c r="AON167" s="72"/>
      <c r="AOO167" s="72"/>
      <c r="AOP167" s="72"/>
      <c r="AOQ167" s="72"/>
      <c r="AOR167" s="72"/>
      <c r="AOS167" s="72"/>
      <c r="AOT167" s="72"/>
      <c r="AOU167" s="72"/>
      <c r="AOV167" s="72"/>
      <c r="AOW167" s="72"/>
      <c r="AOX167" s="72"/>
      <c r="AOY167" s="72"/>
      <c r="AOZ167" s="72"/>
      <c r="APA167" s="72"/>
      <c r="APB167" s="72"/>
      <c r="APC167" s="72"/>
      <c r="APD167" s="72"/>
      <c r="APE167" s="72"/>
      <c r="APF167" s="72"/>
      <c r="APG167" s="72"/>
      <c r="APH167" s="72"/>
      <c r="API167" s="72"/>
      <c r="APJ167" s="72"/>
      <c r="APK167" s="72"/>
      <c r="APL167" s="72"/>
      <c r="APM167" s="72"/>
      <c r="APN167" s="72"/>
      <c r="APO167" s="72"/>
      <c r="APP167" s="72"/>
      <c r="APQ167" s="72"/>
      <c r="APR167" s="72"/>
      <c r="APS167" s="72"/>
      <c r="APT167" s="72"/>
      <c r="APU167" s="72"/>
      <c r="APV167" s="72"/>
      <c r="APW167" s="72"/>
      <c r="APX167" s="72"/>
      <c r="APY167" s="72"/>
      <c r="APZ167" s="72"/>
      <c r="AQA167" s="72"/>
      <c r="AQB167" s="72"/>
      <c r="AQC167" s="72"/>
      <c r="AQD167" s="72"/>
      <c r="AQE167" s="72"/>
      <c r="AQF167" s="72"/>
      <c r="AQG167" s="72"/>
      <c r="AQH167" s="72"/>
      <c r="AQI167" s="72"/>
      <c r="AQJ167" s="72"/>
      <c r="AQK167" s="72"/>
      <c r="AQL167" s="72"/>
      <c r="AQM167" s="72"/>
      <c r="AQN167" s="72"/>
      <c r="AQO167" s="72"/>
      <c r="AQP167" s="72"/>
      <c r="AQQ167" s="72"/>
      <c r="AQR167" s="72"/>
      <c r="AQS167" s="72"/>
      <c r="AQT167" s="72"/>
      <c r="AQU167" s="72"/>
      <c r="AQV167" s="72"/>
      <c r="AQW167" s="72"/>
      <c r="AQX167" s="72"/>
      <c r="AQY167" s="72"/>
      <c r="AQZ167" s="72"/>
      <c r="ARA167" s="72"/>
      <c r="ARB167" s="72"/>
      <c r="ARC167" s="72"/>
      <c r="ARD167" s="72"/>
      <c r="ARE167" s="72"/>
      <c r="ARF167" s="72"/>
      <c r="ARG167" s="72"/>
      <c r="ARH167" s="72"/>
      <c r="ARI167" s="72"/>
      <c r="ARJ167" s="72"/>
      <c r="ARK167" s="72"/>
      <c r="ARL167" s="72"/>
      <c r="ARM167" s="72"/>
      <c r="ARN167" s="72"/>
      <c r="ARO167" s="72"/>
      <c r="ARP167" s="72"/>
      <c r="ARQ167" s="72"/>
      <c r="ARR167" s="72"/>
      <c r="ARS167" s="72"/>
      <c r="ART167" s="72"/>
      <c r="ARU167" s="72"/>
      <c r="ARV167" s="72"/>
      <c r="ARW167" s="72"/>
      <c r="ARX167" s="72"/>
      <c r="ARY167" s="72"/>
      <c r="ARZ167" s="72"/>
      <c r="ASA167" s="72"/>
      <c r="ASB167" s="72"/>
      <c r="ASC167" s="72"/>
      <c r="ASD167" s="72"/>
      <c r="ASE167" s="72"/>
      <c r="ASF167" s="72"/>
      <c r="ASG167" s="72"/>
      <c r="ASH167" s="72"/>
      <c r="ASI167" s="72"/>
      <c r="ASJ167" s="72"/>
      <c r="ASK167" s="72"/>
      <c r="ASL167" s="72"/>
      <c r="ASM167" s="72"/>
      <c r="ASN167" s="72"/>
      <c r="ASO167" s="72"/>
      <c r="ASP167" s="72"/>
      <c r="ASQ167" s="72"/>
      <c r="ASR167" s="72"/>
      <c r="ASS167" s="72"/>
      <c r="AST167" s="72"/>
      <c r="ASU167" s="72"/>
      <c r="ASV167" s="72"/>
      <c r="ASW167" s="72"/>
      <c r="ASX167" s="72"/>
      <c r="ASY167" s="72"/>
      <c r="ASZ167" s="72"/>
      <c r="ATA167" s="72"/>
      <c r="ATB167" s="72"/>
      <c r="ATC167" s="72"/>
      <c r="ATD167" s="72"/>
      <c r="ATE167" s="72"/>
      <c r="ATF167" s="72"/>
      <c r="ATG167" s="72"/>
      <c r="ATH167" s="72"/>
      <c r="ATI167" s="72"/>
      <c r="ATJ167" s="72"/>
      <c r="ATK167" s="72"/>
      <c r="ATL167" s="72"/>
      <c r="ATM167" s="72"/>
      <c r="ATN167" s="72"/>
      <c r="ATO167" s="72"/>
      <c r="ATP167" s="72"/>
      <c r="ATQ167" s="72"/>
      <c r="ATR167" s="72"/>
      <c r="ATS167" s="72"/>
      <c r="ATT167" s="72"/>
      <c r="ATU167" s="72"/>
      <c r="ATV167" s="72"/>
      <c r="ATW167" s="72"/>
      <c r="ATX167" s="72"/>
      <c r="ATY167" s="72"/>
      <c r="ATZ167" s="72"/>
      <c r="AUA167" s="72"/>
      <c r="AUB167" s="72"/>
      <c r="AUC167" s="72"/>
      <c r="AUD167" s="72"/>
      <c r="AUE167" s="72"/>
      <c r="AUF167" s="72"/>
      <c r="AUG167" s="72"/>
      <c r="AUH167" s="72"/>
      <c r="AUI167" s="72"/>
      <c r="AUJ167" s="72"/>
      <c r="AUK167" s="72"/>
      <c r="AUL167" s="72"/>
      <c r="AUM167" s="72"/>
      <c r="AUN167" s="72"/>
      <c r="AUO167" s="72"/>
      <c r="AUP167" s="72"/>
      <c r="AUQ167" s="72"/>
      <c r="AUR167" s="72"/>
      <c r="AUS167" s="72"/>
      <c r="AUT167" s="72"/>
      <c r="AUU167" s="72"/>
      <c r="AUV167" s="72"/>
      <c r="AUW167" s="72"/>
      <c r="AUX167" s="72"/>
      <c r="AUY167" s="72"/>
      <c r="AUZ167" s="72"/>
      <c r="AVA167" s="72"/>
      <c r="AVB167" s="72"/>
      <c r="AVC167" s="72"/>
      <c r="AVD167" s="72"/>
      <c r="AVE167" s="72"/>
      <c r="AVF167" s="72"/>
      <c r="AVG167" s="72"/>
      <c r="AVH167" s="72"/>
      <c r="AVI167" s="72"/>
      <c r="AVJ167" s="72"/>
      <c r="AVK167" s="72"/>
      <c r="AVL167" s="72"/>
      <c r="AVM167" s="72"/>
      <c r="AVN167" s="72"/>
      <c r="AVO167" s="72"/>
      <c r="AVP167" s="72"/>
      <c r="AVQ167" s="72"/>
      <c r="AVR167" s="72"/>
      <c r="AVS167" s="72"/>
      <c r="AVT167" s="72"/>
      <c r="AVU167" s="72"/>
      <c r="AVV167" s="72"/>
      <c r="AVW167" s="72"/>
      <c r="AVX167" s="72"/>
      <c r="AVY167" s="72"/>
      <c r="AVZ167" s="72"/>
      <c r="AWA167" s="72"/>
      <c r="AWB167" s="72"/>
      <c r="AWC167" s="72"/>
      <c r="AWD167" s="72"/>
      <c r="AWE167" s="72"/>
      <c r="AWF167" s="72"/>
      <c r="AWG167" s="72"/>
      <c r="AWH167" s="72"/>
      <c r="AWI167" s="72"/>
      <c r="AWJ167" s="72"/>
      <c r="AWK167" s="72"/>
      <c r="AWL167" s="72"/>
      <c r="AWM167" s="72"/>
      <c r="AWN167" s="72"/>
      <c r="AWO167" s="72"/>
      <c r="AWP167" s="72"/>
      <c r="AWQ167" s="72"/>
      <c r="AWR167" s="72"/>
      <c r="AWS167" s="72"/>
      <c r="AWT167" s="72"/>
      <c r="AWU167" s="72"/>
      <c r="AWV167" s="72"/>
      <c r="AWW167" s="72"/>
      <c r="AWX167" s="72"/>
      <c r="AWY167" s="72"/>
      <c r="AWZ167" s="72"/>
      <c r="AXA167" s="72"/>
      <c r="AXB167" s="72"/>
      <c r="AXC167" s="72"/>
      <c r="AXD167" s="72"/>
      <c r="AXE167" s="72"/>
      <c r="AXF167" s="72"/>
      <c r="AXG167" s="72"/>
      <c r="AXH167" s="72"/>
      <c r="AXI167" s="72"/>
      <c r="AXJ167" s="72"/>
      <c r="AXK167" s="72"/>
      <c r="AXL167" s="72"/>
      <c r="AXM167" s="72"/>
      <c r="AXN167" s="72"/>
      <c r="AXO167" s="72"/>
      <c r="AXP167" s="72"/>
      <c r="AXQ167" s="72"/>
      <c r="AXR167" s="72"/>
      <c r="AXS167" s="72"/>
      <c r="AXT167" s="72"/>
      <c r="AXU167" s="72"/>
      <c r="AXV167" s="72"/>
      <c r="AXW167" s="72"/>
      <c r="AXX167" s="72"/>
      <c r="AXY167" s="72"/>
      <c r="AXZ167" s="72"/>
      <c r="AYA167" s="72"/>
      <c r="AYB167" s="72"/>
      <c r="AYC167" s="72"/>
      <c r="AYD167" s="72"/>
      <c r="AYE167" s="72"/>
      <c r="AYF167" s="72"/>
      <c r="AYG167" s="72"/>
      <c r="AYH167" s="72"/>
      <c r="AYI167" s="72"/>
      <c r="AYJ167" s="72"/>
      <c r="AYK167" s="72"/>
      <c r="AYL167" s="72"/>
      <c r="AYM167" s="72"/>
      <c r="AYN167" s="72"/>
      <c r="AYO167" s="72"/>
      <c r="AYP167" s="72"/>
      <c r="AYQ167" s="72"/>
      <c r="AYR167" s="72"/>
      <c r="AYS167" s="72"/>
      <c r="AYT167" s="72"/>
      <c r="AYU167" s="72"/>
      <c r="AYV167" s="72"/>
      <c r="AYW167" s="72"/>
      <c r="AYX167" s="72"/>
      <c r="AYY167" s="72"/>
      <c r="AYZ167" s="72"/>
      <c r="AZA167" s="72"/>
      <c r="AZB167" s="72"/>
      <c r="AZC167" s="72"/>
      <c r="AZD167" s="72"/>
      <c r="AZE167" s="72"/>
      <c r="AZF167" s="72"/>
      <c r="AZG167" s="72"/>
      <c r="AZH167" s="72"/>
      <c r="AZI167" s="72"/>
      <c r="AZJ167" s="72"/>
      <c r="AZK167" s="72"/>
      <c r="AZL167" s="72"/>
      <c r="AZM167" s="72"/>
      <c r="AZN167" s="72"/>
      <c r="AZO167" s="72"/>
      <c r="AZP167" s="72"/>
      <c r="AZQ167" s="72"/>
      <c r="AZR167" s="72"/>
      <c r="AZS167" s="72"/>
      <c r="AZT167" s="72"/>
      <c r="AZU167" s="72"/>
      <c r="AZV167" s="72"/>
      <c r="AZW167" s="72"/>
      <c r="AZX167" s="72"/>
      <c r="AZY167" s="72"/>
      <c r="AZZ167" s="72"/>
      <c r="BAA167" s="72"/>
      <c r="BAB167" s="72"/>
      <c r="BAC167" s="72"/>
      <c r="BAD167" s="72"/>
      <c r="BAE167" s="72"/>
      <c r="BAF167" s="72"/>
      <c r="BAG167" s="72"/>
      <c r="BAH167" s="72"/>
      <c r="BAI167" s="72"/>
      <c r="BAJ167" s="72"/>
      <c r="BAK167" s="72"/>
      <c r="BAL167" s="72"/>
      <c r="BAM167" s="72"/>
      <c r="BAN167" s="72"/>
      <c r="BAO167" s="72"/>
      <c r="BAP167" s="72"/>
      <c r="BAQ167" s="72"/>
      <c r="BAR167" s="72"/>
      <c r="BAS167" s="72"/>
      <c r="BAT167" s="72"/>
      <c r="BAU167" s="72"/>
      <c r="BAV167" s="72"/>
      <c r="BAW167" s="72"/>
      <c r="BAX167" s="72"/>
      <c r="BAY167" s="72"/>
      <c r="BAZ167" s="72"/>
      <c r="BBA167" s="72"/>
      <c r="BBB167" s="72"/>
      <c r="BBC167" s="72"/>
      <c r="BBD167" s="72"/>
      <c r="BBE167" s="72"/>
      <c r="BBF167" s="72"/>
      <c r="BBG167" s="72"/>
      <c r="BBH167" s="72"/>
      <c r="BBI167" s="72"/>
      <c r="BBJ167" s="72"/>
      <c r="BBK167" s="72"/>
      <c r="BBL167" s="72"/>
      <c r="BBM167" s="72"/>
      <c r="BBN167" s="72"/>
      <c r="BBO167" s="72"/>
      <c r="BBP167" s="72"/>
      <c r="BBQ167" s="72"/>
      <c r="BBR167" s="72"/>
      <c r="BBS167" s="72"/>
      <c r="BBT167" s="72"/>
      <c r="BBU167" s="72"/>
      <c r="BBV167" s="72"/>
      <c r="BBW167" s="72"/>
      <c r="BBX167" s="72"/>
      <c r="BBY167" s="72"/>
      <c r="BBZ167" s="72"/>
      <c r="BCA167" s="72"/>
      <c r="BCB167" s="72"/>
      <c r="BCC167" s="72"/>
      <c r="BCD167" s="72"/>
      <c r="BCE167" s="72"/>
      <c r="BCF167" s="72"/>
      <c r="BCG167" s="72"/>
      <c r="BCH167" s="72"/>
      <c r="BCI167" s="72"/>
      <c r="BCJ167" s="72"/>
      <c r="BCK167" s="72"/>
      <c r="BCL167" s="72"/>
      <c r="BCM167" s="72"/>
      <c r="BCN167" s="72"/>
      <c r="BCO167" s="72"/>
      <c r="BCP167" s="72"/>
      <c r="BCQ167" s="72"/>
      <c r="BCR167" s="72"/>
      <c r="BCS167" s="72"/>
      <c r="BCT167" s="72"/>
      <c r="BCU167" s="72"/>
      <c r="BCV167" s="72"/>
      <c r="BCW167" s="72"/>
      <c r="BCX167" s="72"/>
      <c r="BCY167" s="72"/>
      <c r="BCZ167" s="72"/>
      <c r="BDA167" s="72"/>
      <c r="BDB167" s="72"/>
      <c r="BDC167" s="72"/>
      <c r="BDD167" s="72"/>
      <c r="BDE167" s="72"/>
      <c r="BDF167" s="72"/>
      <c r="BDG167" s="72"/>
      <c r="BDH167" s="72"/>
      <c r="BDI167" s="72"/>
      <c r="BDJ167" s="72"/>
      <c r="BDK167" s="72"/>
      <c r="BDL167" s="72"/>
      <c r="BDM167" s="72"/>
      <c r="BDN167" s="72"/>
      <c r="BDO167" s="72"/>
      <c r="BDP167" s="72"/>
      <c r="BDQ167" s="72"/>
      <c r="BDR167" s="72"/>
      <c r="BDS167" s="72"/>
      <c r="BDT167" s="72"/>
      <c r="BDU167" s="72"/>
      <c r="BDV167" s="72"/>
      <c r="BDW167" s="72"/>
      <c r="BDX167" s="72"/>
      <c r="BDY167" s="72"/>
      <c r="BDZ167" s="72"/>
      <c r="BEA167" s="72"/>
      <c r="BEB167" s="72"/>
      <c r="BEC167" s="72"/>
      <c r="BED167" s="72"/>
      <c r="BEE167" s="72"/>
      <c r="BEF167" s="72"/>
      <c r="BEG167" s="72"/>
      <c r="BEH167" s="72"/>
      <c r="BEI167" s="72"/>
      <c r="BEJ167" s="72"/>
      <c r="BEK167" s="72"/>
      <c r="BEL167" s="72"/>
      <c r="BEM167" s="72"/>
      <c r="BEN167" s="72"/>
      <c r="BEO167" s="72"/>
      <c r="BEP167" s="72"/>
      <c r="BEQ167" s="72"/>
      <c r="BER167" s="72"/>
      <c r="BES167" s="72"/>
      <c r="BET167" s="72"/>
      <c r="BEU167" s="72"/>
      <c r="BEV167" s="72"/>
      <c r="BEW167" s="72"/>
      <c r="BEX167" s="72"/>
      <c r="BEY167" s="72"/>
      <c r="BEZ167" s="72"/>
      <c r="BFA167" s="72"/>
      <c r="BFB167" s="72"/>
      <c r="BFC167" s="72"/>
      <c r="BFD167" s="72"/>
      <c r="BFE167" s="72"/>
      <c r="BFF167" s="72"/>
      <c r="BFG167" s="72"/>
      <c r="BFH167" s="72"/>
      <c r="BFI167" s="72"/>
      <c r="BFJ167" s="72"/>
      <c r="BFK167" s="72"/>
      <c r="BFL167" s="72"/>
      <c r="BFM167" s="72"/>
      <c r="BFN167" s="72"/>
      <c r="BFO167" s="72"/>
      <c r="BFP167" s="72"/>
      <c r="BFQ167" s="72"/>
      <c r="BFR167" s="72"/>
      <c r="BFS167" s="72"/>
      <c r="BFT167" s="72"/>
      <c r="BFU167" s="72"/>
      <c r="BFV167" s="72"/>
      <c r="BFW167" s="72"/>
      <c r="BFX167" s="72"/>
      <c r="BFY167" s="72"/>
      <c r="BFZ167" s="72"/>
      <c r="BGA167" s="72"/>
      <c r="BGB167" s="72"/>
      <c r="BGC167" s="72"/>
      <c r="BGD167" s="72"/>
      <c r="BGE167" s="72"/>
      <c r="BGF167" s="72"/>
      <c r="BGG167" s="72"/>
      <c r="BGH167" s="72"/>
      <c r="BGI167" s="72"/>
      <c r="BGJ167" s="72"/>
      <c r="BGK167" s="72"/>
      <c r="BGL167" s="72"/>
      <c r="BGM167" s="72"/>
      <c r="BGN167" s="72"/>
      <c r="BGO167" s="72"/>
      <c r="BGP167" s="72"/>
      <c r="BGQ167" s="72"/>
      <c r="BGR167" s="72"/>
      <c r="BGS167" s="72"/>
      <c r="BGT167" s="72"/>
      <c r="BGU167" s="72"/>
      <c r="BGV167" s="72"/>
      <c r="BGW167" s="72"/>
      <c r="BGX167" s="72"/>
      <c r="BGY167" s="72"/>
      <c r="BGZ167" s="72"/>
      <c r="BHA167" s="72"/>
      <c r="BHB167" s="72"/>
      <c r="BHC167" s="72"/>
      <c r="BHD167" s="72"/>
      <c r="BHE167" s="72"/>
      <c r="BHF167" s="72"/>
      <c r="BHG167" s="72"/>
      <c r="BHH167" s="72"/>
      <c r="BHI167" s="72"/>
      <c r="BHJ167" s="72"/>
      <c r="BHK167" s="72"/>
      <c r="BHL167" s="72"/>
      <c r="BHM167" s="72"/>
      <c r="BHN167" s="72"/>
      <c r="BHO167" s="72"/>
      <c r="BHP167" s="72"/>
      <c r="BHQ167" s="72"/>
      <c r="BHR167" s="72"/>
      <c r="BHS167" s="72"/>
      <c r="BHT167" s="72"/>
      <c r="BHU167" s="72"/>
      <c r="BHV167" s="72"/>
      <c r="BHW167" s="72"/>
      <c r="BHX167" s="72"/>
      <c r="BHY167" s="72"/>
      <c r="BHZ167" s="72"/>
      <c r="BIA167" s="72"/>
      <c r="BIB167" s="72"/>
      <c r="BIC167" s="72"/>
      <c r="BID167" s="72"/>
      <c r="BIE167" s="72"/>
      <c r="BIF167" s="72"/>
      <c r="BIG167" s="72"/>
      <c r="BIH167" s="72"/>
      <c r="BII167" s="72"/>
      <c r="BIJ167" s="72"/>
      <c r="BIK167" s="72"/>
      <c r="BIL167" s="72"/>
      <c r="BIM167" s="72"/>
      <c r="BIN167" s="72"/>
      <c r="BIO167" s="72"/>
      <c r="BIP167" s="72"/>
      <c r="BIQ167" s="72"/>
      <c r="BIR167" s="72"/>
      <c r="BIS167" s="72"/>
      <c r="BIT167" s="72"/>
      <c r="BIU167" s="72"/>
      <c r="BIV167" s="72"/>
      <c r="BIW167" s="72"/>
      <c r="BIX167" s="72"/>
      <c r="BIY167" s="72"/>
      <c r="BIZ167" s="72"/>
      <c r="BJA167" s="72"/>
      <c r="BJB167" s="72"/>
      <c r="BJC167" s="72"/>
      <c r="BJD167" s="72"/>
      <c r="BJE167" s="72"/>
      <c r="BJF167" s="72"/>
      <c r="BJG167" s="72"/>
      <c r="BJH167" s="72"/>
      <c r="BJI167" s="72"/>
      <c r="BJJ167" s="72"/>
      <c r="BJK167" s="72"/>
      <c r="BJL167" s="72"/>
      <c r="BJM167" s="72"/>
      <c r="BJN167" s="72"/>
      <c r="BJO167" s="72"/>
      <c r="BJP167" s="72"/>
      <c r="BJQ167" s="72"/>
      <c r="BJR167" s="72"/>
      <c r="BJS167" s="72"/>
      <c r="BJT167" s="72"/>
      <c r="BJU167" s="72"/>
      <c r="BJV167" s="72"/>
      <c r="BJW167" s="72"/>
      <c r="BJX167" s="72"/>
      <c r="BJY167" s="72"/>
      <c r="BJZ167" s="72"/>
      <c r="BKA167" s="72"/>
      <c r="BKB167" s="72"/>
      <c r="BKC167" s="72"/>
      <c r="BKD167" s="72"/>
      <c r="BKE167" s="72"/>
      <c r="BKF167" s="72"/>
      <c r="BKG167" s="72"/>
      <c r="BKH167" s="72"/>
      <c r="BKI167" s="72"/>
      <c r="BKJ167" s="72"/>
      <c r="BKK167" s="72"/>
      <c r="BKL167" s="72"/>
      <c r="BKM167" s="72"/>
      <c r="BKN167" s="72"/>
      <c r="BKO167" s="72"/>
      <c r="BKP167" s="72"/>
      <c r="BKQ167" s="72"/>
      <c r="BKR167" s="72"/>
      <c r="BKS167" s="72"/>
      <c r="BKT167" s="72"/>
      <c r="BKU167" s="72"/>
      <c r="BKV167" s="72"/>
      <c r="BKW167" s="72"/>
      <c r="BKX167" s="72"/>
      <c r="BKY167" s="72"/>
      <c r="BKZ167" s="72"/>
      <c r="BLA167" s="72"/>
      <c r="BLB167" s="72"/>
      <c r="BLC167" s="72"/>
      <c r="BLD167" s="72"/>
      <c r="BLE167" s="72"/>
      <c r="BLF167" s="72"/>
      <c r="BLG167" s="72"/>
      <c r="BLH167" s="72"/>
      <c r="BLI167" s="72"/>
      <c r="BLJ167" s="72"/>
      <c r="BLK167" s="72"/>
      <c r="BLL167" s="72"/>
      <c r="BLM167" s="72"/>
      <c r="BLN167" s="72"/>
      <c r="BLO167" s="72"/>
      <c r="BLP167" s="72"/>
      <c r="BLQ167" s="72"/>
      <c r="BLR167" s="72"/>
      <c r="BLS167" s="72"/>
      <c r="BLT167" s="72"/>
      <c r="BLU167" s="72"/>
      <c r="BLV167" s="72"/>
      <c r="BLW167" s="72"/>
      <c r="BLX167" s="72"/>
      <c r="BLY167" s="72"/>
      <c r="BLZ167" s="72"/>
      <c r="BMA167" s="72"/>
      <c r="BMB167" s="72"/>
      <c r="BMC167" s="72"/>
      <c r="BMD167" s="72"/>
      <c r="BME167" s="72"/>
      <c r="BMF167" s="72"/>
      <c r="BMG167" s="72"/>
      <c r="BMH167" s="72"/>
      <c r="BMI167" s="72"/>
      <c r="BMJ167" s="72"/>
      <c r="BMK167" s="72"/>
      <c r="BML167" s="72"/>
      <c r="BMM167" s="72"/>
      <c r="BMN167" s="72"/>
      <c r="BMO167" s="72"/>
      <c r="BMP167" s="72"/>
      <c r="BMQ167" s="72"/>
      <c r="BMR167" s="72"/>
      <c r="BMS167" s="72"/>
      <c r="BMT167" s="72"/>
      <c r="BMU167" s="72"/>
      <c r="BMV167" s="72"/>
      <c r="BMW167" s="72"/>
      <c r="BMX167" s="72"/>
      <c r="BMY167" s="72"/>
      <c r="BMZ167" s="72"/>
      <c r="BNA167" s="72"/>
      <c r="BNB167" s="72"/>
      <c r="BNC167" s="72"/>
      <c r="BND167" s="72"/>
      <c r="BNE167" s="72"/>
      <c r="BNF167" s="72"/>
      <c r="BNG167" s="72"/>
      <c r="BNH167" s="72"/>
      <c r="BNI167" s="72"/>
      <c r="BNJ167" s="72"/>
      <c r="BNK167" s="72"/>
      <c r="BNL167" s="72"/>
      <c r="BNM167" s="72"/>
      <c r="BNN167" s="72"/>
      <c r="BNO167" s="72"/>
      <c r="BNP167" s="72"/>
      <c r="BNQ167" s="72"/>
      <c r="BNR167" s="72"/>
      <c r="BNS167" s="72"/>
      <c r="BNT167" s="72"/>
      <c r="BNU167" s="72"/>
      <c r="BNV167" s="72"/>
      <c r="BNW167" s="72"/>
      <c r="BNX167" s="72"/>
      <c r="BNY167" s="72"/>
      <c r="BNZ167" s="72"/>
      <c r="BOA167" s="72"/>
      <c r="BOB167" s="72"/>
      <c r="BOC167" s="72"/>
      <c r="BOD167" s="72"/>
      <c r="BOE167" s="72"/>
      <c r="BOF167" s="72"/>
      <c r="BOG167" s="72"/>
      <c r="BOH167" s="72"/>
      <c r="BOI167" s="72"/>
      <c r="BOJ167" s="72"/>
      <c r="BOK167" s="72"/>
      <c r="BOL167" s="72"/>
      <c r="BOM167" s="72"/>
      <c r="BON167" s="72"/>
      <c r="BOO167" s="72"/>
      <c r="BOP167" s="72"/>
      <c r="BOQ167" s="72"/>
      <c r="BOR167" s="72"/>
      <c r="BOS167" s="72"/>
      <c r="BOT167" s="72"/>
      <c r="BOU167" s="72"/>
      <c r="BOV167" s="72"/>
      <c r="BOW167" s="72"/>
      <c r="BOX167" s="72"/>
      <c r="BOY167" s="72"/>
      <c r="BOZ167" s="72"/>
      <c r="BPA167" s="72"/>
      <c r="BPB167" s="72"/>
      <c r="BPC167" s="72"/>
      <c r="BPD167" s="72"/>
      <c r="BPE167" s="72"/>
      <c r="BPF167" s="72"/>
      <c r="BPG167" s="72"/>
      <c r="BPH167" s="72"/>
      <c r="BPI167" s="72"/>
      <c r="BPJ167" s="72"/>
      <c r="BPK167" s="72"/>
      <c r="BPL167" s="72"/>
      <c r="BPM167" s="72"/>
      <c r="BPN167" s="72"/>
      <c r="BPO167" s="72"/>
      <c r="BPP167" s="72"/>
      <c r="BPQ167" s="72"/>
      <c r="BPR167" s="72"/>
      <c r="BPS167" s="72"/>
      <c r="BPT167" s="72"/>
      <c r="BPU167" s="72"/>
      <c r="BPV167" s="72"/>
      <c r="BPW167" s="72"/>
      <c r="BPX167" s="72"/>
      <c r="BPY167" s="72"/>
      <c r="BPZ167" s="72"/>
      <c r="BQA167" s="72"/>
      <c r="BQB167" s="72"/>
      <c r="BQC167" s="72"/>
      <c r="BQD167" s="72"/>
      <c r="BQE167" s="72"/>
      <c r="BQF167" s="72"/>
      <c r="BQG167" s="72"/>
      <c r="BQH167" s="72"/>
      <c r="BQI167" s="72"/>
      <c r="BQJ167" s="72"/>
      <c r="BQK167" s="72"/>
      <c r="BQL167" s="72"/>
      <c r="BQM167" s="72"/>
      <c r="BQN167" s="72"/>
      <c r="BQO167" s="72"/>
      <c r="BQP167" s="72"/>
      <c r="BQQ167" s="72"/>
      <c r="BQR167" s="72"/>
      <c r="BQS167" s="72"/>
      <c r="BQT167" s="72"/>
      <c r="BQU167" s="72"/>
      <c r="BQV167" s="72"/>
      <c r="BQW167" s="72"/>
      <c r="BQX167" s="72"/>
      <c r="BQY167" s="72"/>
      <c r="BQZ167" s="72"/>
      <c r="BRA167" s="72"/>
      <c r="BRB167" s="72"/>
      <c r="BRC167" s="72"/>
      <c r="BRD167" s="72"/>
      <c r="BRE167" s="72"/>
      <c r="BRF167" s="72"/>
      <c r="BRG167" s="72"/>
      <c r="BRH167" s="72"/>
      <c r="BRI167" s="72"/>
      <c r="BRJ167" s="72"/>
      <c r="BRK167" s="72"/>
      <c r="BRL167" s="72"/>
      <c r="BRM167" s="72"/>
      <c r="BRN167" s="72"/>
      <c r="BRO167" s="72"/>
      <c r="BRP167" s="72"/>
      <c r="BRQ167" s="72"/>
      <c r="BRR167" s="72"/>
      <c r="BRS167" s="72"/>
      <c r="BRT167" s="72"/>
      <c r="BRU167" s="72"/>
      <c r="BRV167" s="72"/>
      <c r="BRW167" s="72"/>
      <c r="BRX167" s="72"/>
      <c r="BRY167" s="72"/>
      <c r="BRZ167" s="72"/>
      <c r="BSA167" s="72"/>
      <c r="BSB167" s="72"/>
      <c r="BSC167" s="72"/>
      <c r="BSD167" s="72"/>
      <c r="BSE167" s="72"/>
      <c r="BSF167" s="72"/>
      <c r="BSG167" s="72"/>
      <c r="BSH167" s="72"/>
      <c r="BSI167" s="72"/>
      <c r="BSJ167" s="72"/>
      <c r="BSK167" s="72"/>
      <c r="BSL167" s="72"/>
      <c r="BSM167" s="72"/>
      <c r="BSN167" s="72"/>
      <c r="BSO167" s="72"/>
      <c r="BSP167" s="72"/>
      <c r="BSQ167" s="72"/>
      <c r="BSR167" s="72"/>
      <c r="BSS167" s="72"/>
      <c r="BST167" s="72"/>
      <c r="BSU167" s="72"/>
      <c r="BSV167" s="72"/>
      <c r="BSW167" s="72"/>
      <c r="BSX167" s="72"/>
      <c r="BSY167" s="72"/>
      <c r="BSZ167" s="72"/>
      <c r="BTA167" s="72"/>
      <c r="BTB167" s="72"/>
      <c r="BTC167" s="72"/>
      <c r="BTD167" s="72"/>
      <c r="BTE167" s="72"/>
      <c r="BTF167" s="72"/>
      <c r="BTG167" s="72"/>
      <c r="BTH167" s="72"/>
      <c r="BTI167" s="72"/>
      <c r="BTJ167" s="72"/>
      <c r="BTK167" s="72"/>
      <c r="BTL167" s="72"/>
      <c r="BTM167" s="72"/>
      <c r="BTN167" s="72"/>
      <c r="BTO167" s="72"/>
      <c r="BTP167" s="72"/>
      <c r="BTQ167" s="72"/>
      <c r="BTR167" s="72"/>
      <c r="BTS167" s="72"/>
      <c r="BTT167" s="72"/>
      <c r="BTU167" s="72"/>
      <c r="BTV167" s="72"/>
      <c r="BTW167" s="72"/>
      <c r="BTX167" s="72"/>
      <c r="BTY167" s="72"/>
      <c r="BTZ167" s="72"/>
      <c r="BUA167" s="72"/>
      <c r="BUB167" s="72"/>
      <c r="BUC167" s="72"/>
      <c r="BUD167" s="72"/>
      <c r="BUE167" s="72"/>
      <c r="BUF167" s="72"/>
      <c r="BUG167" s="72"/>
      <c r="BUH167" s="72"/>
      <c r="BUI167" s="72"/>
      <c r="BUJ167" s="72"/>
      <c r="BUK167" s="72"/>
      <c r="BUL167" s="72"/>
      <c r="BUM167" s="72"/>
      <c r="BUN167" s="72"/>
      <c r="BUO167" s="72"/>
      <c r="BUP167" s="72"/>
      <c r="BUQ167" s="72"/>
      <c r="BUR167" s="72"/>
      <c r="BUS167" s="72"/>
      <c r="BUT167" s="72"/>
      <c r="BUU167" s="72"/>
      <c r="BUV167" s="72"/>
      <c r="BUW167" s="72"/>
      <c r="BUX167" s="72"/>
      <c r="BUY167" s="72"/>
      <c r="BUZ167" s="72"/>
      <c r="BVA167" s="72"/>
      <c r="BVB167" s="72"/>
      <c r="BVC167" s="72"/>
      <c r="BVD167" s="72"/>
      <c r="BVE167" s="72"/>
      <c r="BVF167" s="72"/>
      <c r="BVG167" s="72"/>
      <c r="BVH167" s="72"/>
      <c r="BVI167" s="72"/>
      <c r="BVJ167" s="72"/>
      <c r="BVK167" s="72"/>
      <c r="BVL167" s="72"/>
      <c r="BVM167" s="72"/>
      <c r="BVN167" s="72"/>
      <c r="BVO167" s="72"/>
      <c r="BVP167" s="72"/>
      <c r="BVQ167" s="72"/>
      <c r="BVR167" s="72"/>
      <c r="BVS167" s="72"/>
      <c r="BVT167" s="72"/>
      <c r="BVU167" s="72"/>
      <c r="BVV167" s="72"/>
      <c r="BVW167" s="72"/>
      <c r="BVX167" s="72"/>
      <c r="BVY167" s="72"/>
      <c r="BVZ167" s="72"/>
      <c r="BWA167" s="72"/>
      <c r="BWB167" s="72"/>
      <c r="BWC167" s="72"/>
      <c r="BWD167" s="72"/>
      <c r="BWE167" s="72"/>
      <c r="BWF167" s="72"/>
      <c r="BWG167" s="72"/>
      <c r="BWH167" s="72"/>
      <c r="BWI167" s="72"/>
      <c r="BWJ167" s="72"/>
      <c r="BWK167" s="72"/>
      <c r="BWL167" s="72"/>
      <c r="BWM167" s="72"/>
      <c r="BWN167" s="72"/>
      <c r="BWO167" s="72"/>
      <c r="BWP167" s="72"/>
      <c r="BWQ167" s="72"/>
      <c r="BWR167" s="72"/>
      <c r="BWS167" s="72"/>
      <c r="BWT167" s="72"/>
      <c r="BWU167" s="72"/>
      <c r="BWV167" s="72"/>
      <c r="BWW167" s="72"/>
      <c r="BWX167" s="72"/>
      <c r="BWY167" s="72"/>
      <c r="BWZ167" s="72"/>
      <c r="BXA167" s="72"/>
      <c r="BXB167" s="72"/>
      <c r="BXC167" s="72"/>
      <c r="BXD167" s="72"/>
      <c r="BXE167" s="72"/>
      <c r="BXF167" s="72"/>
      <c r="BXG167" s="72"/>
      <c r="BXH167" s="72"/>
      <c r="BXI167" s="72"/>
      <c r="BXJ167" s="72"/>
      <c r="BXK167" s="72"/>
      <c r="BXL167" s="72"/>
      <c r="BXM167" s="72"/>
      <c r="BXN167" s="72"/>
      <c r="BXO167" s="72"/>
      <c r="BXP167" s="72"/>
      <c r="BXQ167" s="72"/>
      <c r="BXR167" s="72"/>
      <c r="BXS167" s="72"/>
      <c r="BXT167" s="72"/>
      <c r="BXU167" s="72"/>
      <c r="BXV167" s="72"/>
      <c r="BXW167" s="72"/>
      <c r="BXX167" s="72"/>
      <c r="BXY167" s="72"/>
      <c r="BXZ167" s="72"/>
      <c r="BYA167" s="72"/>
      <c r="BYB167" s="72"/>
      <c r="BYC167" s="72"/>
      <c r="BYD167" s="72"/>
      <c r="BYE167" s="72"/>
      <c r="BYF167" s="72"/>
      <c r="BYG167" s="72"/>
      <c r="BYH167" s="72"/>
      <c r="BYI167" s="72"/>
      <c r="BYJ167" s="72"/>
      <c r="BYK167" s="72"/>
      <c r="BYL167" s="72"/>
      <c r="BYM167" s="72"/>
      <c r="BYN167" s="72"/>
      <c r="BYO167" s="72"/>
      <c r="BYP167" s="72"/>
      <c r="BYQ167" s="72"/>
      <c r="BYR167" s="72"/>
      <c r="BYS167" s="72"/>
      <c r="BYT167" s="72"/>
      <c r="BYU167" s="72"/>
      <c r="BYV167" s="72"/>
      <c r="BYW167" s="72"/>
      <c r="BYX167" s="72"/>
      <c r="BYY167" s="72"/>
      <c r="BYZ167" s="72"/>
      <c r="BZA167" s="72"/>
      <c r="BZB167" s="72"/>
      <c r="BZC167" s="72"/>
      <c r="BZD167" s="72"/>
      <c r="BZE167" s="72"/>
      <c r="BZF167" s="72"/>
      <c r="BZG167" s="72"/>
      <c r="BZH167" s="72"/>
      <c r="BZI167" s="72"/>
      <c r="BZJ167" s="72"/>
      <c r="BZK167" s="72"/>
      <c r="BZL167" s="72"/>
      <c r="BZM167" s="72"/>
      <c r="BZN167" s="72"/>
      <c r="BZO167" s="72"/>
      <c r="BZP167" s="72"/>
      <c r="BZQ167" s="72"/>
      <c r="BZR167" s="72"/>
      <c r="BZS167" s="72"/>
      <c r="BZT167" s="72"/>
      <c r="BZU167" s="72"/>
      <c r="BZV167" s="72"/>
      <c r="BZW167" s="72"/>
      <c r="BZX167" s="72"/>
      <c r="BZY167" s="72"/>
      <c r="BZZ167" s="72"/>
      <c r="CAA167" s="72"/>
      <c r="CAB167" s="72"/>
      <c r="CAC167" s="72"/>
      <c r="CAD167" s="72"/>
      <c r="CAE167" s="72"/>
      <c r="CAF167" s="72"/>
      <c r="CAG167" s="72"/>
      <c r="CAH167" s="72"/>
      <c r="CAI167" s="72"/>
      <c r="CAJ167" s="72"/>
      <c r="CAK167" s="72"/>
      <c r="CAL167" s="72"/>
      <c r="CAM167" s="72"/>
      <c r="CAN167" s="72"/>
      <c r="CAO167" s="72"/>
      <c r="CAP167" s="72"/>
      <c r="CAQ167" s="72"/>
      <c r="CAR167" s="72"/>
      <c r="CAS167" s="72"/>
      <c r="CAT167" s="72"/>
      <c r="CAU167" s="72"/>
      <c r="CAV167" s="72"/>
      <c r="CAW167" s="72"/>
      <c r="CAX167" s="72"/>
      <c r="CAY167" s="72"/>
      <c r="CAZ167" s="72"/>
      <c r="CBA167" s="72"/>
      <c r="CBB167" s="72"/>
      <c r="CBC167" s="72"/>
      <c r="CBD167" s="72"/>
      <c r="CBE167" s="72"/>
      <c r="CBF167" s="72"/>
      <c r="CBG167" s="72"/>
      <c r="CBH167" s="72"/>
      <c r="CBI167" s="72"/>
      <c r="CBJ167" s="72"/>
      <c r="CBK167" s="72"/>
      <c r="CBL167" s="72"/>
      <c r="CBM167" s="72"/>
      <c r="CBN167" s="72"/>
      <c r="CBO167" s="72"/>
      <c r="CBP167" s="72"/>
      <c r="CBQ167" s="72"/>
      <c r="CBR167" s="72"/>
      <c r="CBS167" s="72"/>
      <c r="CBT167" s="72"/>
      <c r="CBU167" s="72"/>
      <c r="CBV167" s="72"/>
      <c r="CBW167" s="72"/>
      <c r="CBX167" s="72"/>
      <c r="CBY167" s="72"/>
      <c r="CBZ167" s="72"/>
      <c r="CCA167" s="72"/>
      <c r="CCB167" s="72"/>
      <c r="CCC167" s="72"/>
      <c r="CCD167" s="72"/>
      <c r="CCE167" s="72"/>
      <c r="CCF167" s="72"/>
      <c r="CCG167" s="72"/>
      <c r="CCH167" s="72"/>
      <c r="CCI167" s="72"/>
      <c r="CCJ167" s="72"/>
      <c r="CCK167" s="72"/>
      <c r="CCL167" s="72"/>
      <c r="CCM167" s="72"/>
      <c r="CCN167" s="72"/>
      <c r="CCO167" s="72"/>
      <c r="CCP167" s="72"/>
      <c r="CCQ167" s="72"/>
      <c r="CCR167" s="72"/>
      <c r="CCS167" s="72"/>
      <c r="CCT167" s="72"/>
      <c r="CCU167" s="72"/>
      <c r="CCV167" s="72"/>
      <c r="CCW167" s="72"/>
      <c r="CCX167" s="72"/>
      <c r="CCY167" s="72"/>
      <c r="CCZ167" s="72"/>
      <c r="CDA167" s="72"/>
      <c r="CDB167" s="72"/>
      <c r="CDC167" s="72"/>
      <c r="CDD167" s="72"/>
      <c r="CDE167" s="72"/>
      <c r="CDF167" s="72"/>
      <c r="CDG167" s="72"/>
      <c r="CDH167" s="72"/>
      <c r="CDI167" s="72"/>
      <c r="CDJ167" s="72"/>
      <c r="CDK167" s="72"/>
      <c r="CDL167" s="72"/>
      <c r="CDM167" s="72"/>
      <c r="CDN167" s="72"/>
      <c r="CDO167" s="72"/>
      <c r="CDP167" s="72"/>
      <c r="CDQ167" s="72"/>
      <c r="CDR167" s="72"/>
      <c r="CDS167" s="72"/>
      <c r="CDT167" s="72"/>
      <c r="CDU167" s="72"/>
      <c r="CDV167" s="72"/>
      <c r="CDW167" s="72"/>
      <c r="CDX167" s="72"/>
      <c r="CDY167" s="72"/>
      <c r="CDZ167" s="72"/>
      <c r="CEA167" s="72"/>
      <c r="CEB167" s="72"/>
      <c r="CEC167" s="72"/>
      <c r="CED167" s="72"/>
      <c r="CEE167" s="72"/>
      <c r="CEF167" s="72"/>
      <c r="CEG167" s="72"/>
      <c r="CEH167" s="72"/>
      <c r="CEI167" s="72"/>
      <c r="CEJ167" s="72"/>
      <c r="CEK167" s="72"/>
      <c r="CEL167" s="72"/>
      <c r="CEM167" s="72"/>
      <c r="CEN167" s="72"/>
      <c r="CEO167" s="72"/>
      <c r="CEP167" s="72"/>
      <c r="CEQ167" s="72"/>
      <c r="CER167" s="72"/>
      <c r="CES167" s="72"/>
      <c r="CET167" s="72"/>
      <c r="CEU167" s="72"/>
      <c r="CEV167" s="72"/>
      <c r="CEW167" s="72"/>
      <c r="CEX167" s="72"/>
      <c r="CEY167" s="72"/>
      <c r="CEZ167" s="72"/>
      <c r="CFA167" s="72"/>
      <c r="CFB167" s="72"/>
      <c r="CFC167" s="72"/>
      <c r="CFD167" s="72"/>
      <c r="CFE167" s="72"/>
      <c r="CFF167" s="72"/>
      <c r="CFG167" s="72"/>
      <c r="CFH167" s="72"/>
      <c r="CFI167" s="72"/>
      <c r="CFJ167" s="72"/>
      <c r="CFK167" s="72"/>
      <c r="CFL167" s="72"/>
      <c r="CFM167" s="72"/>
      <c r="CFN167" s="72"/>
      <c r="CFO167" s="72"/>
      <c r="CFP167" s="72"/>
      <c r="CFQ167" s="72"/>
      <c r="CFR167" s="72"/>
      <c r="CFS167" s="72"/>
      <c r="CFT167" s="72"/>
      <c r="CFU167" s="72"/>
      <c r="CFV167" s="72"/>
      <c r="CFW167" s="72"/>
      <c r="CFX167" s="72"/>
      <c r="CFY167" s="72"/>
      <c r="CFZ167" s="72"/>
      <c r="CGA167" s="72"/>
      <c r="CGB167" s="72"/>
      <c r="CGC167" s="72"/>
      <c r="CGD167" s="72"/>
      <c r="CGE167" s="72"/>
      <c r="CGF167" s="72"/>
      <c r="CGG167" s="72"/>
      <c r="CGH167" s="72"/>
      <c r="CGI167" s="72"/>
      <c r="CGJ167" s="72"/>
      <c r="CGK167" s="72"/>
      <c r="CGL167" s="72"/>
      <c r="CGM167" s="72"/>
      <c r="CGN167" s="72"/>
      <c r="CGO167" s="72"/>
      <c r="CGP167" s="72"/>
      <c r="CGQ167" s="72"/>
      <c r="CGR167" s="72"/>
      <c r="CGS167" s="72"/>
      <c r="CGT167" s="72"/>
      <c r="CGU167" s="72"/>
      <c r="CGV167" s="72"/>
      <c r="CGW167" s="72"/>
      <c r="CGX167" s="72"/>
      <c r="CGY167" s="72"/>
      <c r="CGZ167" s="72"/>
      <c r="CHA167" s="72"/>
      <c r="CHB167" s="72"/>
      <c r="CHC167" s="72"/>
      <c r="CHD167" s="72"/>
      <c r="CHE167" s="72"/>
      <c r="CHF167" s="72"/>
      <c r="CHG167" s="72"/>
      <c r="CHH167" s="72"/>
      <c r="CHI167" s="72"/>
      <c r="CHJ167" s="72"/>
      <c r="CHK167" s="72"/>
      <c r="CHL167" s="72"/>
      <c r="CHM167" s="72"/>
      <c r="CHN167" s="72"/>
      <c r="CHO167" s="72"/>
      <c r="CHP167" s="72"/>
      <c r="CHQ167" s="72"/>
      <c r="CHR167" s="72"/>
      <c r="CHS167" s="72"/>
      <c r="CHT167" s="72"/>
      <c r="CHU167" s="72"/>
      <c r="CHV167" s="72"/>
      <c r="CHW167" s="72"/>
      <c r="CHX167" s="72"/>
      <c r="CHY167" s="72"/>
      <c r="CHZ167" s="72"/>
      <c r="CIA167" s="72"/>
      <c r="CIB167" s="72"/>
      <c r="CIC167" s="72"/>
      <c r="CID167" s="72"/>
      <c r="CIE167" s="72"/>
      <c r="CIF167" s="72"/>
      <c r="CIG167" s="72"/>
      <c r="CIH167" s="72"/>
      <c r="CII167" s="72"/>
      <c r="CIJ167" s="72"/>
      <c r="CIK167" s="72"/>
      <c r="CIL167" s="72"/>
      <c r="CIM167" s="72"/>
      <c r="CIN167" s="72"/>
      <c r="CIO167" s="72"/>
      <c r="CIP167" s="72"/>
      <c r="CIQ167" s="72"/>
      <c r="CIR167" s="72"/>
      <c r="CIS167" s="72"/>
      <c r="CIT167" s="72"/>
      <c r="CIU167" s="72"/>
      <c r="CIV167" s="72"/>
      <c r="CIW167" s="72"/>
      <c r="CIX167" s="72"/>
      <c r="CIY167" s="72"/>
      <c r="CIZ167" s="72"/>
      <c r="CJA167" s="72"/>
      <c r="CJB167" s="72"/>
      <c r="CJC167" s="72"/>
      <c r="CJD167" s="72"/>
      <c r="CJE167" s="72"/>
      <c r="CJF167" s="72"/>
      <c r="CJG167" s="72"/>
      <c r="CJH167" s="72"/>
      <c r="CJI167" s="72"/>
      <c r="CJJ167" s="72"/>
      <c r="CJK167" s="72"/>
      <c r="CJL167" s="72"/>
      <c r="CJM167" s="72"/>
      <c r="CJN167" s="72"/>
      <c r="CJO167" s="72"/>
      <c r="CJP167" s="72"/>
      <c r="CJQ167" s="72"/>
      <c r="CJR167" s="72"/>
      <c r="CJS167" s="72"/>
      <c r="CJT167" s="72"/>
      <c r="CJU167" s="72"/>
      <c r="CJV167" s="72"/>
      <c r="CJW167" s="72"/>
      <c r="CJX167" s="72"/>
      <c r="CJY167" s="72"/>
      <c r="CJZ167" s="72"/>
      <c r="CKA167" s="72"/>
      <c r="CKB167" s="72"/>
      <c r="CKC167" s="72"/>
      <c r="CKD167" s="72"/>
      <c r="CKE167" s="72"/>
      <c r="CKF167" s="72"/>
      <c r="CKG167" s="72"/>
      <c r="CKH167" s="72"/>
      <c r="CKI167" s="72"/>
      <c r="CKJ167" s="72"/>
      <c r="CKK167" s="72"/>
      <c r="CKL167" s="72"/>
      <c r="CKM167" s="72"/>
      <c r="CKN167" s="72"/>
      <c r="CKO167" s="72"/>
      <c r="CKP167" s="72"/>
      <c r="CKQ167" s="72"/>
      <c r="CKR167" s="72"/>
      <c r="CKS167" s="72"/>
      <c r="CKT167" s="72"/>
      <c r="CKU167" s="72"/>
      <c r="CKV167" s="72"/>
      <c r="CKW167" s="72"/>
      <c r="CKX167" s="72"/>
      <c r="CKY167" s="72"/>
      <c r="CKZ167" s="72"/>
      <c r="CLA167" s="72"/>
      <c r="CLB167" s="72"/>
      <c r="CLC167" s="72"/>
      <c r="CLD167" s="72"/>
      <c r="CLE167" s="72"/>
      <c r="CLF167" s="72"/>
      <c r="CLG167" s="72"/>
      <c r="CLH167" s="72"/>
      <c r="CLI167" s="72"/>
      <c r="CLJ167" s="72"/>
      <c r="CLK167" s="72"/>
      <c r="CLL167" s="72"/>
      <c r="CLM167" s="72"/>
      <c r="CLN167" s="72"/>
      <c r="CLO167" s="72"/>
      <c r="CLP167" s="72"/>
      <c r="CLQ167" s="72"/>
      <c r="CLR167" s="72"/>
      <c r="CLS167" s="72"/>
      <c r="CLT167" s="72"/>
      <c r="CLU167" s="72"/>
      <c r="CLV167" s="72"/>
      <c r="CLW167" s="72"/>
      <c r="CLX167" s="72"/>
      <c r="CLY167" s="72"/>
      <c r="CLZ167" s="72"/>
      <c r="CMA167" s="72"/>
      <c r="CMB167" s="72"/>
      <c r="CMC167" s="72"/>
      <c r="CMD167" s="72"/>
      <c r="CME167" s="72"/>
      <c r="CMF167" s="72"/>
      <c r="CMG167" s="72"/>
      <c r="CMH167" s="72"/>
      <c r="CMI167" s="72"/>
      <c r="CMJ167" s="72"/>
      <c r="CMK167" s="72"/>
      <c r="CML167" s="72"/>
      <c r="CMM167" s="72"/>
      <c r="CMN167" s="72"/>
      <c r="CMO167" s="72"/>
      <c r="CMP167" s="72"/>
      <c r="CMQ167" s="72"/>
      <c r="CMR167" s="72"/>
      <c r="CMS167" s="72"/>
      <c r="CMT167" s="72"/>
      <c r="CMU167" s="72"/>
      <c r="CMV167" s="72"/>
      <c r="CMW167" s="72"/>
      <c r="CMX167" s="72"/>
      <c r="CMY167" s="72"/>
      <c r="CMZ167" s="72"/>
      <c r="CNA167" s="72"/>
      <c r="CNB167" s="72"/>
      <c r="CNC167" s="72"/>
      <c r="CND167" s="72"/>
      <c r="CNE167" s="72"/>
      <c r="CNF167" s="72"/>
      <c r="CNG167" s="72"/>
      <c r="CNH167" s="72"/>
      <c r="CNI167" s="72"/>
      <c r="CNJ167" s="72"/>
      <c r="CNK167" s="72"/>
      <c r="CNL167" s="72"/>
      <c r="CNM167" s="72"/>
      <c r="CNN167" s="72"/>
      <c r="CNO167" s="72"/>
      <c r="CNP167" s="72"/>
      <c r="CNQ167" s="72"/>
      <c r="CNR167" s="72"/>
      <c r="CNS167" s="72"/>
      <c r="CNT167" s="72"/>
      <c r="CNU167" s="72"/>
      <c r="CNV167" s="72"/>
      <c r="CNW167" s="72"/>
      <c r="CNX167" s="72"/>
      <c r="CNY167" s="72"/>
      <c r="CNZ167" s="72"/>
      <c r="COA167" s="72"/>
      <c r="COB167" s="72"/>
      <c r="COC167" s="72"/>
      <c r="COD167" s="72"/>
      <c r="COE167" s="72"/>
      <c r="COF167" s="72"/>
      <c r="COG167" s="72"/>
      <c r="COH167" s="72"/>
      <c r="COI167" s="72"/>
      <c r="COJ167" s="72"/>
      <c r="COK167" s="72"/>
      <c r="COL167" s="72"/>
      <c r="COM167" s="72"/>
      <c r="CON167" s="72"/>
      <c r="COO167" s="72"/>
      <c r="COP167" s="72"/>
      <c r="COQ167" s="72"/>
      <c r="COR167" s="72"/>
      <c r="COS167" s="72"/>
      <c r="COT167" s="72"/>
      <c r="COU167" s="72"/>
      <c r="COV167" s="72"/>
      <c r="COW167" s="72"/>
      <c r="COX167" s="72"/>
      <c r="COY167" s="72"/>
      <c r="COZ167" s="72"/>
      <c r="CPA167" s="72"/>
      <c r="CPB167" s="72"/>
      <c r="CPC167" s="72"/>
      <c r="CPD167" s="72"/>
      <c r="CPE167" s="72"/>
      <c r="CPF167" s="72"/>
      <c r="CPG167" s="72"/>
      <c r="CPH167" s="72"/>
      <c r="CPI167" s="72"/>
      <c r="CPJ167" s="72"/>
      <c r="CPK167" s="72"/>
      <c r="CPL167" s="72"/>
      <c r="CPM167" s="72"/>
      <c r="CPN167" s="72"/>
      <c r="CPO167" s="72"/>
      <c r="CPP167" s="72"/>
      <c r="CPQ167" s="72"/>
      <c r="CPR167" s="72"/>
      <c r="CPS167" s="72"/>
      <c r="CPT167" s="72"/>
      <c r="CPU167" s="72"/>
      <c r="CPV167" s="72"/>
      <c r="CPW167" s="72"/>
      <c r="CPX167" s="72"/>
      <c r="CPY167" s="72"/>
      <c r="CPZ167" s="72"/>
      <c r="CQA167" s="72"/>
      <c r="CQB167" s="72"/>
      <c r="CQC167" s="72"/>
      <c r="CQD167" s="72"/>
      <c r="CQE167" s="72"/>
      <c r="CQF167" s="72"/>
      <c r="CQG167" s="72"/>
      <c r="CQH167" s="72"/>
      <c r="CQI167" s="72"/>
      <c r="CQJ167" s="72"/>
      <c r="CQK167" s="72"/>
      <c r="CQL167" s="72"/>
      <c r="CQM167" s="72"/>
      <c r="CQN167" s="72"/>
      <c r="CQO167" s="72"/>
      <c r="CQP167" s="72"/>
      <c r="CQQ167" s="72"/>
      <c r="CQR167" s="72"/>
      <c r="CQS167" s="72"/>
      <c r="CQT167" s="72"/>
      <c r="CQU167" s="72"/>
      <c r="CQV167" s="72"/>
      <c r="CQW167" s="72"/>
      <c r="CQX167" s="72"/>
      <c r="CQY167" s="72"/>
      <c r="CQZ167" s="72"/>
      <c r="CRA167" s="72"/>
      <c r="CRB167" s="72"/>
      <c r="CRC167" s="72"/>
      <c r="CRD167" s="72"/>
      <c r="CRE167" s="72"/>
      <c r="CRF167" s="72"/>
      <c r="CRG167" s="72"/>
      <c r="CRH167" s="72"/>
      <c r="CRI167" s="72"/>
      <c r="CRJ167" s="72"/>
      <c r="CRK167" s="72"/>
      <c r="CRL167" s="72"/>
      <c r="CRM167" s="72"/>
      <c r="CRN167" s="72"/>
      <c r="CRO167" s="72"/>
      <c r="CRP167" s="72"/>
      <c r="CRQ167" s="72"/>
      <c r="CRR167" s="72"/>
      <c r="CRS167" s="72"/>
      <c r="CRT167" s="72"/>
      <c r="CRU167" s="72"/>
      <c r="CRV167" s="72"/>
      <c r="CRW167" s="72"/>
      <c r="CRX167" s="72"/>
      <c r="CRY167" s="72"/>
      <c r="CRZ167" s="72"/>
      <c r="CSA167" s="72"/>
      <c r="CSB167" s="72"/>
      <c r="CSC167" s="72"/>
      <c r="CSD167" s="72"/>
      <c r="CSE167" s="72"/>
      <c r="CSF167" s="72"/>
      <c r="CSG167" s="72"/>
      <c r="CSH167" s="72"/>
      <c r="CSI167" s="72"/>
      <c r="CSJ167" s="72"/>
      <c r="CSK167" s="72"/>
      <c r="CSL167" s="72"/>
      <c r="CSM167" s="72"/>
      <c r="CSN167" s="72"/>
      <c r="CSO167" s="72"/>
      <c r="CSP167" s="72"/>
      <c r="CSQ167" s="72"/>
      <c r="CSR167" s="72"/>
      <c r="CSS167" s="72"/>
      <c r="CST167" s="72"/>
      <c r="CSU167" s="72"/>
      <c r="CSV167" s="72"/>
      <c r="CSW167" s="72"/>
      <c r="CSX167" s="72"/>
      <c r="CSY167" s="72"/>
      <c r="CSZ167" s="72"/>
      <c r="CTA167" s="72"/>
      <c r="CTB167" s="72"/>
      <c r="CTC167" s="72"/>
      <c r="CTD167" s="72"/>
      <c r="CTE167" s="72"/>
      <c r="CTF167" s="72"/>
      <c r="CTG167" s="72"/>
      <c r="CTH167" s="72"/>
      <c r="CTI167" s="72"/>
      <c r="CTJ167" s="72"/>
      <c r="CTK167" s="72"/>
      <c r="CTL167" s="72"/>
      <c r="CTM167" s="72"/>
      <c r="CTN167" s="72"/>
      <c r="CTO167" s="72"/>
      <c r="CTP167" s="72"/>
      <c r="CTQ167" s="72"/>
      <c r="CTR167" s="72"/>
      <c r="CTS167" s="72"/>
      <c r="CTT167" s="72"/>
      <c r="CTU167" s="72"/>
      <c r="CTV167" s="72"/>
      <c r="CTW167" s="72"/>
      <c r="CTX167" s="72"/>
      <c r="CTY167" s="72"/>
      <c r="CTZ167" s="72"/>
      <c r="CUA167" s="72"/>
      <c r="CUB167" s="72"/>
      <c r="CUC167" s="72"/>
      <c r="CUD167" s="72"/>
      <c r="CUE167" s="72"/>
      <c r="CUF167" s="72"/>
      <c r="CUG167" s="72"/>
      <c r="CUH167" s="72"/>
      <c r="CUI167" s="72"/>
      <c r="CUJ167" s="72"/>
      <c r="CUK167" s="72"/>
      <c r="CUL167" s="72"/>
      <c r="CUM167" s="72"/>
      <c r="CUN167" s="72"/>
      <c r="CUO167" s="72"/>
      <c r="CUP167" s="72"/>
      <c r="CUQ167" s="72"/>
      <c r="CUR167" s="72"/>
      <c r="CUS167" s="72"/>
      <c r="CUT167" s="72"/>
      <c r="CUU167" s="72"/>
      <c r="CUV167" s="72"/>
      <c r="CUW167" s="72"/>
      <c r="CUX167" s="72"/>
      <c r="CUY167" s="72"/>
      <c r="CUZ167" s="72"/>
      <c r="CVA167" s="72"/>
      <c r="CVB167" s="72"/>
      <c r="CVC167" s="72"/>
      <c r="CVD167" s="72"/>
      <c r="CVE167" s="72"/>
      <c r="CVF167" s="72"/>
      <c r="CVG167" s="72"/>
      <c r="CVH167" s="72"/>
      <c r="CVI167" s="72"/>
      <c r="CVJ167" s="72"/>
      <c r="CVK167" s="72"/>
      <c r="CVL167" s="72"/>
      <c r="CVM167" s="72"/>
      <c r="CVN167" s="72"/>
      <c r="CVO167" s="72"/>
      <c r="CVP167" s="72"/>
      <c r="CVQ167" s="72"/>
      <c r="CVR167" s="72"/>
      <c r="CVS167" s="72"/>
      <c r="CVT167" s="72"/>
      <c r="CVU167" s="72"/>
      <c r="CVV167" s="72"/>
      <c r="CVW167" s="72"/>
      <c r="CVX167" s="72"/>
      <c r="CVY167" s="72"/>
      <c r="CVZ167" s="72"/>
      <c r="CWA167" s="72"/>
      <c r="CWB167" s="72"/>
      <c r="CWC167" s="72"/>
      <c r="CWD167" s="72"/>
      <c r="CWE167" s="72"/>
      <c r="CWF167" s="72"/>
      <c r="CWG167" s="72"/>
      <c r="CWH167" s="72"/>
      <c r="CWI167" s="72"/>
      <c r="CWJ167" s="72"/>
      <c r="CWK167" s="72"/>
      <c r="CWL167" s="72"/>
      <c r="CWM167" s="72"/>
      <c r="CWN167" s="72"/>
      <c r="CWO167" s="72"/>
      <c r="CWP167" s="72"/>
      <c r="CWQ167" s="72"/>
      <c r="CWR167" s="72"/>
      <c r="CWS167" s="72"/>
      <c r="CWT167" s="72"/>
      <c r="CWU167" s="72"/>
      <c r="CWV167" s="72"/>
      <c r="CWW167" s="72"/>
      <c r="CWX167" s="72"/>
      <c r="CWY167" s="72"/>
      <c r="CWZ167" s="72"/>
      <c r="CXA167" s="72"/>
      <c r="CXB167" s="72"/>
      <c r="CXC167" s="72"/>
      <c r="CXD167" s="72"/>
      <c r="CXE167" s="72"/>
      <c r="CXF167" s="72"/>
      <c r="CXG167" s="72"/>
      <c r="CXH167" s="72"/>
      <c r="CXI167" s="72"/>
      <c r="CXJ167" s="72"/>
      <c r="CXK167" s="72"/>
      <c r="CXL167" s="72"/>
      <c r="CXM167" s="72"/>
      <c r="CXN167" s="72"/>
      <c r="CXO167" s="72"/>
      <c r="CXP167" s="72"/>
      <c r="CXQ167" s="72"/>
      <c r="CXR167" s="72"/>
      <c r="CXS167" s="72"/>
      <c r="CXT167" s="72"/>
      <c r="CXU167" s="72"/>
      <c r="CXV167" s="72"/>
      <c r="CXW167" s="72"/>
      <c r="CXX167" s="72"/>
      <c r="CXY167" s="72"/>
      <c r="CXZ167" s="72"/>
      <c r="CYA167" s="72"/>
      <c r="CYB167" s="72"/>
      <c r="CYC167" s="72"/>
      <c r="CYD167" s="72"/>
      <c r="CYE167" s="72"/>
      <c r="CYF167" s="72"/>
      <c r="CYG167" s="72"/>
      <c r="CYH167" s="72"/>
      <c r="CYI167" s="72"/>
      <c r="CYJ167" s="72"/>
      <c r="CYK167" s="72"/>
      <c r="CYL167" s="72"/>
      <c r="CYM167" s="72"/>
      <c r="CYN167" s="72"/>
      <c r="CYO167" s="72"/>
      <c r="CYP167" s="72"/>
      <c r="CYQ167" s="72"/>
      <c r="CYR167" s="72"/>
      <c r="CYS167" s="72"/>
      <c r="CYT167" s="72"/>
      <c r="CYU167" s="72"/>
      <c r="CYV167" s="72"/>
      <c r="CYW167" s="72"/>
      <c r="CYX167" s="72"/>
      <c r="CYY167" s="72"/>
      <c r="CYZ167" s="72"/>
      <c r="CZA167" s="72"/>
      <c r="CZB167" s="72"/>
      <c r="CZC167" s="72"/>
      <c r="CZD167" s="72"/>
      <c r="CZE167" s="72"/>
      <c r="CZF167" s="72"/>
      <c r="CZG167" s="72"/>
      <c r="CZH167" s="72"/>
      <c r="CZI167" s="72"/>
      <c r="CZJ167" s="72"/>
      <c r="CZK167" s="72"/>
      <c r="CZL167" s="72"/>
      <c r="CZM167" s="72"/>
      <c r="CZN167" s="72"/>
      <c r="CZO167" s="72"/>
      <c r="CZP167" s="72"/>
      <c r="CZQ167" s="72"/>
      <c r="CZR167" s="72"/>
      <c r="CZS167" s="72"/>
      <c r="CZT167" s="72"/>
      <c r="CZU167" s="72"/>
      <c r="CZV167" s="72"/>
      <c r="CZW167" s="72"/>
      <c r="CZX167" s="72"/>
      <c r="CZY167" s="72"/>
      <c r="CZZ167" s="72"/>
      <c r="DAA167" s="72"/>
      <c r="DAB167" s="72"/>
      <c r="DAC167" s="72"/>
      <c r="DAD167" s="72"/>
      <c r="DAE167" s="72"/>
      <c r="DAF167" s="72"/>
      <c r="DAG167" s="72"/>
      <c r="DAH167" s="72"/>
      <c r="DAI167" s="72"/>
      <c r="DAJ167" s="72"/>
      <c r="DAK167" s="72"/>
      <c r="DAL167" s="72"/>
      <c r="DAM167" s="72"/>
      <c r="DAN167" s="72"/>
      <c r="DAO167" s="72"/>
      <c r="DAP167" s="72"/>
      <c r="DAQ167" s="72"/>
      <c r="DAR167" s="72"/>
      <c r="DAS167" s="72"/>
      <c r="DAT167" s="72"/>
      <c r="DAU167" s="72"/>
      <c r="DAV167" s="72"/>
      <c r="DAW167" s="72"/>
      <c r="DAX167" s="72"/>
      <c r="DAY167" s="72"/>
      <c r="DAZ167" s="72"/>
      <c r="DBA167" s="72"/>
      <c r="DBB167" s="72"/>
      <c r="DBC167" s="72"/>
      <c r="DBD167" s="72"/>
      <c r="DBE167" s="72"/>
      <c r="DBF167" s="72"/>
      <c r="DBG167" s="72"/>
      <c r="DBH167" s="72"/>
      <c r="DBI167" s="72"/>
      <c r="DBJ167" s="72"/>
      <c r="DBK167" s="72"/>
      <c r="DBL167" s="72"/>
      <c r="DBM167" s="72"/>
      <c r="DBN167" s="72"/>
      <c r="DBO167" s="72"/>
      <c r="DBP167" s="72"/>
      <c r="DBQ167" s="72"/>
      <c r="DBR167" s="72"/>
      <c r="DBS167" s="72"/>
      <c r="DBT167" s="72"/>
      <c r="DBU167" s="72"/>
      <c r="DBV167" s="72"/>
      <c r="DBW167" s="72"/>
      <c r="DBX167" s="72"/>
      <c r="DBY167" s="72"/>
      <c r="DBZ167" s="72"/>
      <c r="DCA167" s="72"/>
      <c r="DCB167" s="72"/>
      <c r="DCC167" s="72"/>
      <c r="DCD167" s="72"/>
      <c r="DCE167" s="72"/>
      <c r="DCF167" s="72"/>
      <c r="DCG167" s="72"/>
      <c r="DCH167" s="72"/>
      <c r="DCI167" s="72"/>
      <c r="DCJ167" s="72"/>
      <c r="DCK167" s="72"/>
      <c r="DCL167" s="72"/>
      <c r="DCM167" s="72"/>
      <c r="DCN167" s="72"/>
      <c r="DCO167" s="72"/>
      <c r="DCP167" s="72"/>
      <c r="DCQ167" s="72"/>
      <c r="DCR167" s="72"/>
      <c r="DCS167" s="72"/>
      <c r="DCT167" s="72"/>
      <c r="DCU167" s="72"/>
      <c r="DCV167" s="72"/>
      <c r="DCW167" s="72"/>
      <c r="DCX167" s="72"/>
      <c r="DCY167" s="72"/>
      <c r="DCZ167" s="72"/>
      <c r="DDA167" s="72"/>
      <c r="DDB167" s="72"/>
      <c r="DDC167" s="72"/>
      <c r="DDD167" s="72"/>
      <c r="DDE167" s="72"/>
      <c r="DDF167" s="72"/>
      <c r="DDG167" s="72"/>
      <c r="DDH167" s="72"/>
      <c r="DDI167" s="72"/>
      <c r="DDJ167" s="72"/>
      <c r="DDK167" s="72"/>
      <c r="DDL167" s="72"/>
      <c r="DDM167" s="72"/>
      <c r="DDN167" s="72"/>
      <c r="DDO167" s="72"/>
      <c r="DDP167" s="72"/>
      <c r="DDQ167" s="72"/>
      <c r="DDR167" s="72"/>
      <c r="DDS167" s="72"/>
      <c r="DDT167" s="72"/>
      <c r="DDU167" s="72"/>
      <c r="DDV167" s="72"/>
      <c r="DDW167" s="72"/>
      <c r="DDX167" s="72"/>
      <c r="DDY167" s="72"/>
      <c r="DDZ167" s="72"/>
      <c r="DEA167" s="72"/>
      <c r="DEB167" s="72"/>
      <c r="DEC167" s="72"/>
      <c r="DED167" s="72"/>
      <c r="DEE167" s="72"/>
      <c r="DEF167" s="72"/>
      <c r="DEG167" s="72"/>
      <c r="DEH167" s="72"/>
      <c r="DEI167" s="72"/>
      <c r="DEJ167" s="72"/>
      <c r="DEK167" s="72"/>
      <c r="DEL167" s="72"/>
      <c r="DEM167" s="72"/>
      <c r="DEN167" s="72"/>
      <c r="DEO167" s="72"/>
      <c r="DEP167" s="72"/>
      <c r="DEQ167" s="72"/>
      <c r="DER167" s="72"/>
      <c r="DES167" s="72"/>
      <c r="DET167" s="72"/>
      <c r="DEU167" s="72"/>
      <c r="DEV167" s="72"/>
      <c r="DEW167" s="72"/>
      <c r="DEX167" s="72"/>
      <c r="DEY167" s="72"/>
      <c r="DEZ167" s="72"/>
      <c r="DFA167" s="72"/>
      <c r="DFB167" s="72"/>
      <c r="DFC167" s="72"/>
      <c r="DFD167" s="72"/>
      <c r="DFE167" s="72"/>
      <c r="DFF167" s="72"/>
      <c r="DFG167" s="72"/>
      <c r="DFH167" s="72"/>
      <c r="DFI167" s="72"/>
      <c r="DFJ167" s="72"/>
      <c r="DFK167" s="72"/>
      <c r="DFL167" s="72"/>
      <c r="DFM167" s="72"/>
      <c r="DFN167" s="72"/>
      <c r="DFO167" s="72"/>
      <c r="DFP167" s="72"/>
      <c r="DFQ167" s="72"/>
      <c r="DFR167" s="72"/>
      <c r="DFS167" s="72"/>
      <c r="DFT167" s="72"/>
      <c r="DFU167" s="72"/>
      <c r="DFV167" s="72"/>
      <c r="DFW167" s="72"/>
      <c r="DFX167" s="72"/>
      <c r="DFY167" s="72"/>
      <c r="DFZ167" s="72"/>
      <c r="DGA167" s="72"/>
      <c r="DGB167" s="72"/>
      <c r="DGC167" s="72"/>
      <c r="DGD167" s="72"/>
      <c r="DGE167" s="72"/>
      <c r="DGF167" s="72"/>
      <c r="DGG167" s="72"/>
      <c r="DGH167" s="72"/>
      <c r="DGI167" s="72"/>
      <c r="DGJ167" s="72"/>
      <c r="DGK167" s="72"/>
      <c r="DGL167" s="72"/>
      <c r="DGM167" s="72"/>
      <c r="DGN167" s="72"/>
      <c r="DGO167" s="72"/>
      <c r="DGP167" s="72"/>
      <c r="DGQ167" s="72"/>
      <c r="DGR167" s="72"/>
      <c r="DGS167" s="72"/>
      <c r="DGT167" s="72"/>
      <c r="DGU167" s="72"/>
      <c r="DGV167" s="72"/>
      <c r="DGW167" s="72"/>
      <c r="DGX167" s="72"/>
      <c r="DGY167" s="72"/>
      <c r="DGZ167" s="72"/>
      <c r="DHA167" s="72"/>
      <c r="DHB167" s="72"/>
      <c r="DHC167" s="72"/>
      <c r="DHD167" s="72"/>
      <c r="DHE167" s="72"/>
      <c r="DHF167" s="72"/>
      <c r="DHG167" s="72"/>
      <c r="DHH167" s="72"/>
      <c r="DHI167" s="72"/>
      <c r="DHJ167" s="72"/>
      <c r="DHK167" s="72"/>
      <c r="DHL167" s="72"/>
      <c r="DHM167" s="72"/>
      <c r="DHN167" s="72"/>
      <c r="DHO167" s="72"/>
      <c r="DHP167" s="72"/>
      <c r="DHQ167" s="72"/>
      <c r="DHR167" s="72"/>
      <c r="DHS167" s="72"/>
      <c r="DHT167" s="72"/>
      <c r="DHU167" s="72"/>
      <c r="DHV167" s="72"/>
      <c r="DHW167" s="72"/>
      <c r="DHX167" s="72"/>
      <c r="DHY167" s="72"/>
      <c r="DHZ167" s="72"/>
      <c r="DIA167" s="72"/>
      <c r="DIB167" s="72"/>
      <c r="DIC167" s="72"/>
      <c r="DID167" s="72"/>
      <c r="DIE167" s="72"/>
      <c r="DIF167" s="72"/>
      <c r="DIG167" s="72"/>
      <c r="DIH167" s="72"/>
      <c r="DII167" s="72"/>
      <c r="DIJ167" s="72"/>
      <c r="DIK167" s="72"/>
      <c r="DIL167" s="72"/>
      <c r="DIM167" s="72"/>
      <c r="DIN167" s="72"/>
      <c r="DIO167" s="72"/>
      <c r="DIP167" s="72"/>
      <c r="DIQ167" s="72"/>
      <c r="DIR167" s="72"/>
      <c r="DIS167" s="72"/>
      <c r="DIT167" s="72"/>
      <c r="DIU167" s="72"/>
      <c r="DIV167" s="72"/>
      <c r="DIW167" s="72"/>
      <c r="DIX167" s="72"/>
      <c r="DIY167" s="72"/>
      <c r="DIZ167" s="72"/>
      <c r="DJA167" s="72"/>
      <c r="DJB167" s="72"/>
      <c r="DJC167" s="72"/>
      <c r="DJD167" s="72"/>
      <c r="DJE167" s="72"/>
      <c r="DJF167" s="72"/>
      <c r="DJG167" s="72"/>
      <c r="DJH167" s="72"/>
      <c r="DJI167" s="72"/>
      <c r="DJJ167" s="72"/>
      <c r="DJK167" s="72"/>
      <c r="DJL167" s="72"/>
      <c r="DJM167" s="72"/>
      <c r="DJN167" s="72"/>
      <c r="DJO167" s="72"/>
      <c r="DJP167" s="72"/>
      <c r="DJQ167" s="72"/>
      <c r="DJR167" s="72"/>
      <c r="DJS167" s="72"/>
      <c r="DJT167" s="72"/>
      <c r="DJU167" s="72"/>
      <c r="DJV167" s="72"/>
      <c r="DJW167" s="72"/>
      <c r="DJX167" s="72"/>
      <c r="DJY167" s="72"/>
      <c r="DJZ167" s="72"/>
      <c r="DKA167" s="72"/>
      <c r="DKB167" s="72"/>
      <c r="DKC167" s="72"/>
      <c r="DKD167" s="72"/>
      <c r="DKE167" s="72"/>
      <c r="DKF167" s="72"/>
      <c r="DKG167" s="72"/>
      <c r="DKH167" s="72"/>
      <c r="DKI167" s="72"/>
      <c r="DKJ167" s="72"/>
      <c r="DKK167" s="72"/>
      <c r="DKL167" s="72"/>
      <c r="DKM167" s="72"/>
      <c r="DKN167" s="72"/>
      <c r="DKO167" s="72"/>
      <c r="DKP167" s="72"/>
      <c r="DKQ167" s="72"/>
      <c r="DKR167" s="72"/>
      <c r="DKS167" s="72"/>
      <c r="DKT167" s="72"/>
      <c r="DKU167" s="72"/>
      <c r="DKV167" s="72"/>
      <c r="DKW167" s="72"/>
      <c r="DKX167" s="72"/>
      <c r="DKY167" s="72"/>
      <c r="DKZ167" s="72"/>
      <c r="DLA167" s="72"/>
      <c r="DLB167" s="72"/>
      <c r="DLC167" s="72"/>
      <c r="DLD167" s="72"/>
      <c r="DLE167" s="72"/>
      <c r="DLF167" s="72"/>
      <c r="DLG167" s="72"/>
      <c r="DLH167" s="72"/>
      <c r="DLI167" s="72"/>
      <c r="DLJ167" s="72"/>
      <c r="DLK167" s="72"/>
      <c r="DLL167" s="72"/>
      <c r="DLM167" s="72"/>
      <c r="DLN167" s="72"/>
      <c r="DLO167" s="72"/>
      <c r="DLP167" s="72"/>
      <c r="DLQ167" s="72"/>
      <c r="DLR167" s="72"/>
      <c r="DLS167" s="72"/>
      <c r="DLT167" s="72"/>
      <c r="DLU167" s="72"/>
      <c r="DLV167" s="72"/>
      <c r="DLW167" s="72"/>
      <c r="DLX167" s="72"/>
      <c r="DLY167" s="72"/>
      <c r="DLZ167" s="72"/>
      <c r="DMA167" s="72"/>
      <c r="DMB167" s="72"/>
      <c r="DMC167" s="72"/>
      <c r="DMD167" s="72"/>
      <c r="DME167" s="72"/>
      <c r="DMF167" s="72"/>
      <c r="DMG167" s="72"/>
      <c r="DMH167" s="72"/>
      <c r="DMI167" s="72"/>
      <c r="DMJ167" s="72"/>
      <c r="DMK167" s="72"/>
      <c r="DML167" s="72"/>
      <c r="DMM167" s="72"/>
      <c r="DMN167" s="72"/>
      <c r="DMO167" s="72"/>
      <c r="DMP167" s="72"/>
      <c r="DMQ167" s="72"/>
      <c r="DMR167" s="72"/>
      <c r="DMS167" s="72"/>
      <c r="DMT167" s="72"/>
      <c r="DMU167" s="72"/>
      <c r="DMV167" s="72"/>
      <c r="DMW167" s="72"/>
      <c r="DMX167" s="72"/>
      <c r="DMY167" s="72"/>
      <c r="DMZ167" s="72"/>
      <c r="DNA167" s="72"/>
      <c r="DNB167" s="72"/>
      <c r="DNC167" s="72"/>
      <c r="DND167" s="72"/>
      <c r="DNE167" s="72"/>
      <c r="DNF167" s="72"/>
      <c r="DNG167" s="72"/>
      <c r="DNH167" s="72"/>
      <c r="DNI167" s="72"/>
      <c r="DNJ167" s="72"/>
      <c r="DNK167" s="72"/>
      <c r="DNL167" s="72"/>
      <c r="DNM167" s="72"/>
      <c r="DNN167" s="72"/>
      <c r="DNO167" s="72"/>
      <c r="DNP167" s="72"/>
      <c r="DNQ167" s="72"/>
      <c r="DNR167" s="72"/>
      <c r="DNS167" s="72"/>
      <c r="DNT167" s="72"/>
      <c r="DNU167" s="72"/>
      <c r="DNV167" s="72"/>
      <c r="DNW167" s="72"/>
      <c r="DNX167" s="72"/>
      <c r="DNY167" s="72"/>
      <c r="DNZ167" s="72"/>
      <c r="DOA167" s="72"/>
      <c r="DOB167" s="72"/>
      <c r="DOC167" s="72"/>
      <c r="DOD167" s="72"/>
      <c r="DOE167" s="72"/>
      <c r="DOF167" s="72"/>
      <c r="DOG167" s="72"/>
      <c r="DOH167" s="72"/>
      <c r="DOI167" s="72"/>
      <c r="DOJ167" s="72"/>
      <c r="DOK167" s="72"/>
      <c r="DOL167" s="72"/>
      <c r="DOM167" s="72"/>
      <c r="DON167" s="72"/>
      <c r="DOO167" s="72"/>
      <c r="DOP167" s="72"/>
      <c r="DOQ167" s="72"/>
      <c r="DOR167" s="72"/>
      <c r="DOS167" s="72"/>
      <c r="DOT167" s="72"/>
      <c r="DOU167" s="72"/>
      <c r="DOV167" s="72"/>
      <c r="DOW167" s="72"/>
      <c r="DOX167" s="72"/>
      <c r="DOY167" s="72"/>
      <c r="DOZ167" s="72"/>
      <c r="DPA167" s="72"/>
      <c r="DPB167" s="72"/>
      <c r="DPC167" s="72"/>
      <c r="DPD167" s="72"/>
      <c r="DPE167" s="72"/>
      <c r="DPF167" s="72"/>
      <c r="DPG167" s="72"/>
      <c r="DPH167" s="72"/>
      <c r="DPI167" s="72"/>
      <c r="DPJ167" s="72"/>
      <c r="DPK167" s="72"/>
      <c r="DPL167" s="72"/>
      <c r="DPM167" s="72"/>
      <c r="DPN167" s="72"/>
      <c r="DPO167" s="72"/>
      <c r="DPP167" s="72"/>
      <c r="DPQ167" s="72"/>
      <c r="DPR167" s="72"/>
      <c r="DPS167" s="72"/>
      <c r="DPT167" s="72"/>
      <c r="DPU167" s="72"/>
      <c r="DPV167" s="72"/>
      <c r="DPW167" s="72"/>
      <c r="DPX167" s="72"/>
      <c r="DPY167" s="72"/>
      <c r="DPZ167" s="72"/>
      <c r="DQA167" s="72"/>
      <c r="DQB167" s="72"/>
      <c r="DQC167" s="72"/>
      <c r="DQD167" s="72"/>
      <c r="DQE167" s="72"/>
      <c r="DQF167" s="72"/>
      <c r="DQG167" s="72"/>
      <c r="DQH167" s="72"/>
      <c r="DQI167" s="72"/>
      <c r="DQJ167" s="72"/>
      <c r="DQK167" s="72"/>
      <c r="DQL167" s="72"/>
      <c r="DQM167" s="72"/>
      <c r="DQN167" s="72"/>
      <c r="DQO167" s="72"/>
      <c r="DQP167" s="72"/>
      <c r="DQQ167" s="72"/>
      <c r="DQR167" s="72"/>
      <c r="DQS167" s="72"/>
      <c r="DQT167" s="72"/>
      <c r="DQU167" s="72"/>
      <c r="DQV167" s="72"/>
      <c r="DQW167" s="72"/>
      <c r="DQX167" s="72"/>
      <c r="DQY167" s="72"/>
      <c r="DQZ167" s="72"/>
      <c r="DRA167" s="72"/>
      <c r="DRB167" s="72"/>
      <c r="DRC167" s="72"/>
      <c r="DRD167" s="72"/>
      <c r="DRE167" s="72"/>
      <c r="DRF167" s="72"/>
      <c r="DRG167" s="72"/>
      <c r="DRH167" s="72"/>
      <c r="DRI167" s="72"/>
      <c r="DRJ167" s="72"/>
      <c r="DRK167" s="72"/>
      <c r="DRL167" s="72"/>
      <c r="DRM167" s="72"/>
      <c r="DRN167" s="72"/>
      <c r="DRO167" s="72"/>
      <c r="DRP167" s="72"/>
      <c r="DRQ167" s="72"/>
      <c r="DRR167" s="72"/>
      <c r="DRS167" s="72"/>
      <c r="DRT167" s="72"/>
      <c r="DRU167" s="72"/>
      <c r="DRV167" s="72"/>
      <c r="DRW167" s="72"/>
      <c r="DRX167" s="72"/>
      <c r="DRY167" s="72"/>
      <c r="DRZ167" s="72"/>
      <c r="DSA167" s="72"/>
      <c r="DSB167" s="72"/>
      <c r="DSC167" s="72"/>
      <c r="DSD167" s="72"/>
      <c r="DSE167" s="72"/>
      <c r="DSF167" s="72"/>
      <c r="DSG167" s="72"/>
      <c r="DSH167" s="72"/>
      <c r="DSI167" s="72"/>
      <c r="DSJ167" s="72"/>
      <c r="DSK167" s="72"/>
      <c r="DSL167" s="72"/>
      <c r="DSM167" s="72"/>
      <c r="DSN167" s="72"/>
      <c r="DSO167" s="72"/>
      <c r="DSP167" s="72"/>
      <c r="DSQ167" s="72"/>
      <c r="DSR167" s="72"/>
      <c r="DSS167" s="72"/>
      <c r="DST167" s="72"/>
      <c r="DSU167" s="72"/>
      <c r="DSV167" s="72"/>
      <c r="DSW167" s="72"/>
      <c r="DSX167" s="72"/>
      <c r="DSY167" s="72"/>
      <c r="DSZ167" s="72"/>
      <c r="DTA167" s="72"/>
      <c r="DTB167" s="72"/>
      <c r="DTC167" s="72"/>
      <c r="DTD167" s="72"/>
      <c r="DTE167" s="72"/>
      <c r="DTF167" s="72"/>
      <c r="DTG167" s="72"/>
      <c r="DTH167" s="72"/>
      <c r="DTI167" s="72"/>
      <c r="DTJ167" s="72"/>
      <c r="DTK167" s="72"/>
      <c r="DTL167" s="72"/>
      <c r="DTM167" s="72"/>
      <c r="DTN167" s="72"/>
      <c r="DTO167" s="72"/>
      <c r="DTP167" s="72"/>
      <c r="DTQ167" s="72"/>
      <c r="DTR167" s="72"/>
      <c r="DTS167" s="72"/>
      <c r="DTT167" s="72"/>
      <c r="DTU167" s="72"/>
      <c r="DTV167" s="72"/>
      <c r="DTW167" s="72"/>
      <c r="DTX167" s="72"/>
      <c r="DTY167" s="72"/>
      <c r="DTZ167" s="72"/>
      <c r="DUA167" s="72"/>
      <c r="DUB167" s="72"/>
      <c r="DUC167" s="72"/>
      <c r="DUD167" s="72"/>
      <c r="DUE167" s="72"/>
      <c r="DUF167" s="72"/>
      <c r="DUG167" s="72"/>
      <c r="DUH167" s="72"/>
      <c r="DUI167" s="72"/>
      <c r="DUJ167" s="72"/>
      <c r="DUK167" s="72"/>
      <c r="DUL167" s="72"/>
      <c r="DUM167" s="72"/>
      <c r="DUN167" s="72"/>
      <c r="DUO167" s="72"/>
      <c r="DUP167" s="72"/>
      <c r="DUQ167" s="72"/>
      <c r="DUR167" s="72"/>
      <c r="DUS167" s="72"/>
      <c r="DUT167" s="72"/>
      <c r="DUU167" s="72"/>
      <c r="DUV167" s="72"/>
      <c r="DUW167" s="72"/>
      <c r="DUX167" s="72"/>
      <c r="DUY167" s="72"/>
      <c r="DUZ167" s="72"/>
      <c r="DVA167" s="72"/>
      <c r="DVB167" s="72"/>
      <c r="DVC167" s="72"/>
      <c r="DVD167" s="72"/>
      <c r="DVE167" s="72"/>
      <c r="DVF167" s="72"/>
      <c r="DVG167" s="72"/>
      <c r="DVH167" s="72"/>
      <c r="DVI167" s="72"/>
      <c r="DVJ167" s="72"/>
      <c r="DVK167" s="72"/>
      <c r="DVL167" s="72"/>
      <c r="DVM167" s="72"/>
      <c r="DVN167" s="72"/>
      <c r="DVO167" s="72"/>
      <c r="DVP167" s="72"/>
      <c r="DVQ167" s="72"/>
      <c r="DVR167" s="72"/>
      <c r="DVS167" s="72"/>
      <c r="DVT167" s="72"/>
      <c r="DVU167" s="72"/>
      <c r="DVV167" s="72"/>
      <c r="DVW167" s="72"/>
      <c r="DVX167" s="72"/>
      <c r="DVY167" s="72"/>
      <c r="DVZ167" s="72"/>
      <c r="DWA167" s="72"/>
      <c r="DWB167" s="72"/>
      <c r="DWC167" s="72"/>
      <c r="DWD167" s="72"/>
      <c r="DWE167" s="72"/>
      <c r="DWF167" s="72"/>
      <c r="DWG167" s="72"/>
      <c r="DWH167" s="72"/>
      <c r="DWI167" s="72"/>
      <c r="DWJ167" s="72"/>
      <c r="DWK167" s="72"/>
      <c r="DWL167" s="72"/>
      <c r="DWM167" s="72"/>
      <c r="DWN167" s="72"/>
      <c r="DWO167" s="72"/>
      <c r="DWP167" s="72"/>
      <c r="DWQ167" s="72"/>
      <c r="DWR167" s="72"/>
      <c r="DWS167" s="72"/>
      <c r="DWT167" s="72"/>
      <c r="DWU167" s="72"/>
      <c r="DWV167" s="72"/>
      <c r="DWW167" s="72"/>
      <c r="DWX167" s="72"/>
      <c r="DWY167" s="72"/>
      <c r="DWZ167" s="72"/>
      <c r="DXA167" s="72"/>
      <c r="DXB167" s="72"/>
      <c r="DXC167" s="72"/>
      <c r="DXD167" s="72"/>
      <c r="DXE167" s="72"/>
      <c r="DXF167" s="72"/>
      <c r="DXG167" s="72"/>
      <c r="DXH167" s="72"/>
      <c r="DXI167" s="72"/>
      <c r="DXJ167" s="72"/>
      <c r="DXK167" s="72"/>
      <c r="DXL167" s="72"/>
      <c r="DXM167" s="72"/>
      <c r="DXN167" s="72"/>
      <c r="DXO167" s="72"/>
      <c r="DXP167" s="72"/>
      <c r="DXQ167" s="72"/>
      <c r="DXR167" s="72"/>
      <c r="DXS167" s="72"/>
      <c r="DXT167" s="72"/>
      <c r="DXU167" s="72"/>
      <c r="DXV167" s="72"/>
      <c r="DXW167" s="72"/>
      <c r="DXX167" s="72"/>
      <c r="DXY167" s="72"/>
      <c r="DXZ167" s="72"/>
      <c r="DYA167" s="72"/>
      <c r="DYB167" s="72"/>
      <c r="DYC167" s="72"/>
      <c r="DYD167" s="72"/>
      <c r="DYE167" s="72"/>
      <c r="DYF167" s="72"/>
      <c r="DYG167" s="72"/>
      <c r="DYH167" s="72"/>
      <c r="DYI167" s="72"/>
      <c r="DYJ167" s="72"/>
      <c r="DYK167" s="72"/>
      <c r="DYL167" s="72"/>
      <c r="DYM167" s="72"/>
      <c r="DYN167" s="72"/>
      <c r="DYO167" s="72"/>
      <c r="DYP167" s="72"/>
      <c r="DYQ167" s="72"/>
      <c r="DYR167" s="72"/>
      <c r="DYS167" s="72"/>
      <c r="DYT167" s="72"/>
      <c r="DYU167" s="72"/>
      <c r="DYV167" s="72"/>
      <c r="DYW167" s="72"/>
      <c r="DYX167" s="72"/>
      <c r="DYY167" s="72"/>
      <c r="DYZ167" s="72"/>
      <c r="DZA167" s="72"/>
      <c r="DZB167" s="72"/>
      <c r="DZC167" s="72"/>
      <c r="DZD167" s="72"/>
      <c r="DZE167" s="72"/>
      <c r="DZF167" s="72"/>
      <c r="DZG167" s="72"/>
      <c r="DZH167" s="72"/>
      <c r="DZI167" s="72"/>
      <c r="DZJ167" s="72"/>
      <c r="DZK167" s="72"/>
      <c r="DZL167" s="72"/>
      <c r="DZM167" s="72"/>
      <c r="DZN167" s="72"/>
      <c r="DZO167" s="72"/>
      <c r="DZP167" s="72"/>
      <c r="DZQ167" s="72"/>
      <c r="DZR167" s="72"/>
      <c r="DZS167" s="72"/>
      <c r="DZT167" s="72"/>
      <c r="DZU167" s="72"/>
      <c r="DZV167" s="72"/>
      <c r="DZW167" s="72"/>
      <c r="DZX167" s="72"/>
      <c r="DZY167" s="72"/>
      <c r="DZZ167" s="72"/>
      <c r="EAA167" s="72"/>
      <c r="EAB167" s="72"/>
      <c r="EAC167" s="72"/>
      <c r="EAD167" s="72"/>
      <c r="EAE167" s="72"/>
      <c r="EAF167" s="72"/>
      <c r="EAG167" s="72"/>
      <c r="EAH167" s="72"/>
      <c r="EAI167" s="72"/>
      <c r="EAJ167" s="72"/>
      <c r="EAK167" s="72"/>
      <c r="EAL167" s="72"/>
      <c r="EAM167" s="72"/>
      <c r="EAN167" s="72"/>
      <c r="EAO167" s="72"/>
      <c r="EAP167" s="72"/>
      <c r="EAQ167" s="72"/>
      <c r="EAR167" s="72"/>
      <c r="EAS167" s="72"/>
      <c r="EAT167" s="72"/>
      <c r="EAU167" s="72"/>
      <c r="EAV167" s="72"/>
      <c r="EAW167" s="72"/>
      <c r="EAX167" s="72"/>
      <c r="EAY167" s="72"/>
      <c r="EAZ167" s="72"/>
      <c r="EBA167" s="72"/>
      <c r="EBB167" s="72"/>
      <c r="EBC167" s="72"/>
      <c r="EBD167" s="72"/>
      <c r="EBE167" s="72"/>
      <c r="EBF167" s="72"/>
      <c r="EBG167" s="72"/>
      <c r="EBH167" s="72"/>
      <c r="EBI167" s="72"/>
      <c r="EBJ167" s="72"/>
      <c r="EBK167" s="72"/>
      <c r="EBL167" s="72"/>
      <c r="EBM167" s="72"/>
      <c r="EBN167" s="72"/>
      <c r="EBO167" s="72"/>
      <c r="EBP167" s="72"/>
      <c r="EBQ167" s="72"/>
      <c r="EBR167" s="72"/>
      <c r="EBS167" s="72"/>
      <c r="EBT167" s="72"/>
      <c r="EBU167" s="72"/>
      <c r="EBV167" s="72"/>
      <c r="EBW167" s="72"/>
      <c r="EBX167" s="72"/>
      <c r="EBY167" s="72"/>
      <c r="EBZ167" s="72"/>
      <c r="ECA167" s="72"/>
      <c r="ECB167" s="72"/>
      <c r="ECC167" s="72"/>
      <c r="ECD167" s="72"/>
      <c r="ECE167" s="72"/>
      <c r="ECF167" s="72"/>
      <c r="ECG167" s="72"/>
      <c r="ECH167" s="72"/>
      <c r="ECI167" s="72"/>
      <c r="ECJ167" s="72"/>
      <c r="ECK167" s="72"/>
      <c r="ECL167" s="72"/>
      <c r="ECM167" s="72"/>
      <c r="ECN167" s="72"/>
      <c r="ECO167" s="72"/>
      <c r="ECP167" s="72"/>
      <c r="ECQ167" s="72"/>
      <c r="ECR167" s="72"/>
      <c r="ECS167" s="72"/>
      <c r="ECT167" s="72"/>
      <c r="ECU167" s="72"/>
      <c r="ECV167" s="72"/>
      <c r="ECW167" s="72"/>
      <c r="ECX167" s="72"/>
      <c r="ECY167" s="72"/>
      <c r="ECZ167" s="72"/>
      <c r="EDA167" s="72"/>
      <c r="EDB167" s="72"/>
      <c r="EDC167" s="72"/>
      <c r="EDD167" s="72"/>
      <c r="EDE167" s="72"/>
      <c r="EDF167" s="72"/>
      <c r="EDG167" s="72"/>
      <c r="EDH167" s="72"/>
      <c r="EDI167" s="72"/>
      <c r="EDJ167" s="72"/>
      <c r="EDK167" s="72"/>
      <c r="EDL167" s="72"/>
      <c r="EDM167" s="72"/>
      <c r="EDN167" s="72"/>
      <c r="EDO167" s="72"/>
      <c r="EDP167" s="72"/>
      <c r="EDQ167" s="72"/>
      <c r="EDR167" s="72"/>
      <c r="EDS167" s="72"/>
      <c r="EDT167" s="72"/>
      <c r="EDU167" s="72"/>
      <c r="EDV167" s="72"/>
      <c r="EDW167" s="72"/>
      <c r="EDX167" s="72"/>
      <c r="EDY167" s="72"/>
      <c r="EDZ167" s="72"/>
      <c r="EEA167" s="72"/>
      <c r="EEB167" s="72"/>
      <c r="EEC167" s="72"/>
      <c r="EED167" s="72"/>
      <c r="EEE167" s="72"/>
      <c r="EEF167" s="72"/>
      <c r="EEG167" s="72"/>
      <c r="EEH167" s="72"/>
      <c r="EEI167" s="72"/>
      <c r="EEJ167" s="72"/>
      <c r="EEK167" s="72"/>
      <c r="EEL167" s="72"/>
      <c r="EEM167" s="72"/>
      <c r="EEN167" s="72"/>
      <c r="EEO167" s="72"/>
      <c r="EEP167" s="72"/>
      <c r="EEQ167" s="72"/>
      <c r="EER167" s="72"/>
      <c r="EES167" s="72"/>
      <c r="EET167" s="72"/>
      <c r="EEU167" s="72"/>
      <c r="EEV167" s="72"/>
      <c r="EEW167" s="72"/>
      <c r="EEX167" s="72"/>
      <c r="EEY167" s="72"/>
      <c r="EEZ167" s="72"/>
      <c r="EFA167" s="72"/>
      <c r="EFB167" s="72"/>
      <c r="EFC167" s="72"/>
      <c r="EFD167" s="72"/>
      <c r="EFE167" s="72"/>
      <c r="EFF167" s="72"/>
      <c r="EFG167" s="72"/>
      <c r="EFH167" s="72"/>
      <c r="EFI167" s="72"/>
      <c r="EFJ167" s="72"/>
      <c r="EFK167" s="72"/>
      <c r="EFL167" s="72"/>
      <c r="EFM167" s="72"/>
      <c r="EFN167" s="72"/>
      <c r="EFO167" s="72"/>
      <c r="EFP167" s="72"/>
      <c r="EFQ167" s="72"/>
      <c r="EFR167" s="72"/>
      <c r="EFS167" s="72"/>
      <c r="EFT167" s="72"/>
      <c r="EFU167" s="72"/>
      <c r="EFV167" s="72"/>
      <c r="EFW167" s="72"/>
      <c r="EFX167" s="72"/>
      <c r="EFY167" s="72"/>
      <c r="EFZ167" s="72"/>
      <c r="EGA167" s="72"/>
      <c r="EGB167" s="72"/>
      <c r="EGC167" s="72"/>
      <c r="EGD167" s="72"/>
      <c r="EGE167" s="72"/>
      <c r="EGF167" s="72"/>
      <c r="EGG167" s="72"/>
      <c r="EGH167" s="72"/>
      <c r="EGI167" s="72"/>
      <c r="EGJ167" s="72"/>
      <c r="EGK167" s="72"/>
      <c r="EGL167" s="72"/>
      <c r="EGM167" s="72"/>
      <c r="EGN167" s="72"/>
      <c r="EGO167" s="72"/>
      <c r="EGP167" s="72"/>
      <c r="EGQ167" s="72"/>
      <c r="EGR167" s="72"/>
      <c r="EGS167" s="72"/>
      <c r="EGT167" s="72"/>
      <c r="EGU167" s="72"/>
      <c r="EGV167" s="72"/>
      <c r="EGW167" s="72"/>
      <c r="EGX167" s="72"/>
      <c r="EGY167" s="72"/>
      <c r="EGZ167" s="72"/>
      <c r="EHA167" s="72"/>
      <c r="EHB167" s="72"/>
      <c r="EHC167" s="72"/>
      <c r="EHD167" s="72"/>
      <c r="EHE167" s="72"/>
      <c r="EHF167" s="72"/>
      <c r="EHG167" s="72"/>
      <c r="EHH167" s="72"/>
      <c r="EHI167" s="72"/>
      <c r="EHJ167" s="72"/>
      <c r="EHK167" s="72"/>
      <c r="EHL167" s="72"/>
      <c r="EHM167" s="72"/>
      <c r="EHN167" s="72"/>
      <c r="EHO167" s="72"/>
      <c r="EHP167" s="72"/>
      <c r="EHQ167" s="72"/>
      <c r="EHR167" s="72"/>
      <c r="EHS167" s="72"/>
      <c r="EHT167" s="72"/>
      <c r="EHU167" s="72"/>
      <c r="EHV167" s="72"/>
      <c r="EHW167" s="72"/>
      <c r="EHX167" s="72"/>
      <c r="EHY167" s="72"/>
      <c r="EHZ167" s="72"/>
      <c r="EIA167" s="72"/>
      <c r="EIB167" s="72"/>
      <c r="EIC167" s="72"/>
      <c r="EID167" s="72"/>
      <c r="EIE167" s="72"/>
      <c r="EIF167" s="72"/>
      <c r="EIG167" s="72"/>
      <c r="EIH167" s="72"/>
      <c r="EII167" s="72"/>
      <c r="EIJ167" s="72"/>
      <c r="EIK167" s="72"/>
      <c r="EIL167" s="72"/>
      <c r="EIM167" s="72"/>
      <c r="EIN167" s="72"/>
      <c r="EIO167" s="72"/>
      <c r="EIP167" s="72"/>
      <c r="EIQ167" s="72"/>
      <c r="EIR167" s="72"/>
      <c r="EIS167" s="72"/>
      <c r="EIT167" s="72"/>
      <c r="EIU167" s="72"/>
      <c r="EIV167" s="72"/>
      <c r="EIW167" s="72"/>
      <c r="EIX167" s="72"/>
      <c r="EIY167" s="72"/>
      <c r="EIZ167" s="72"/>
      <c r="EJA167" s="72"/>
      <c r="EJB167" s="72"/>
      <c r="EJC167" s="72"/>
      <c r="EJD167" s="72"/>
      <c r="EJE167" s="72"/>
      <c r="EJF167" s="72"/>
      <c r="EJG167" s="72"/>
      <c r="EJH167" s="72"/>
      <c r="EJI167" s="72"/>
      <c r="EJJ167" s="72"/>
      <c r="EJK167" s="72"/>
      <c r="EJL167" s="72"/>
      <c r="EJM167" s="72"/>
      <c r="EJN167" s="72"/>
      <c r="EJO167" s="72"/>
      <c r="EJP167" s="72"/>
      <c r="EJQ167" s="72"/>
      <c r="EJR167" s="72"/>
      <c r="EJS167" s="72"/>
      <c r="EJT167" s="72"/>
      <c r="EJU167" s="72"/>
      <c r="EJV167" s="72"/>
      <c r="EJW167" s="72"/>
      <c r="EJX167" s="72"/>
      <c r="EJY167" s="72"/>
      <c r="EJZ167" s="72"/>
      <c r="EKA167" s="72"/>
      <c r="EKB167" s="72"/>
      <c r="EKC167" s="72"/>
      <c r="EKD167" s="72"/>
      <c r="EKE167" s="72"/>
      <c r="EKF167" s="72"/>
      <c r="EKG167" s="72"/>
      <c r="EKH167" s="72"/>
      <c r="EKI167" s="72"/>
      <c r="EKJ167" s="72"/>
      <c r="EKK167" s="72"/>
      <c r="EKL167" s="72"/>
      <c r="EKM167" s="72"/>
      <c r="EKN167" s="72"/>
      <c r="EKO167" s="72"/>
      <c r="EKP167" s="72"/>
      <c r="EKQ167" s="72"/>
      <c r="EKR167" s="72"/>
      <c r="EKS167" s="72"/>
      <c r="EKT167" s="72"/>
      <c r="EKU167" s="72"/>
      <c r="EKV167" s="72"/>
      <c r="EKW167" s="72"/>
      <c r="EKX167" s="72"/>
      <c r="EKY167" s="72"/>
      <c r="EKZ167" s="72"/>
      <c r="ELA167" s="72"/>
      <c r="ELB167" s="72"/>
      <c r="ELC167" s="72"/>
      <c r="ELD167" s="72"/>
      <c r="ELE167" s="72"/>
      <c r="ELF167" s="72"/>
      <c r="ELG167" s="72"/>
      <c r="ELH167" s="72"/>
      <c r="ELI167" s="72"/>
      <c r="ELJ167" s="72"/>
      <c r="ELK167" s="72"/>
      <c r="ELL167" s="72"/>
      <c r="ELM167" s="72"/>
      <c r="ELN167" s="72"/>
      <c r="ELO167" s="72"/>
      <c r="ELP167" s="72"/>
      <c r="ELQ167" s="72"/>
      <c r="ELR167" s="72"/>
      <c r="ELS167" s="72"/>
      <c r="ELT167" s="72"/>
      <c r="ELU167" s="72"/>
      <c r="ELV167" s="72"/>
      <c r="ELW167" s="72"/>
      <c r="ELX167" s="72"/>
      <c r="ELY167" s="72"/>
      <c r="ELZ167" s="72"/>
      <c r="EMA167" s="72"/>
      <c r="EMB167" s="72"/>
      <c r="EMC167" s="72"/>
      <c r="EMD167" s="72"/>
      <c r="EME167" s="72"/>
      <c r="EMF167" s="72"/>
      <c r="EMG167" s="72"/>
      <c r="EMH167" s="72"/>
      <c r="EMI167" s="72"/>
      <c r="EMJ167" s="72"/>
      <c r="EMK167" s="72"/>
      <c r="EML167" s="72"/>
      <c r="EMM167" s="72"/>
      <c r="EMN167" s="72"/>
      <c r="EMO167" s="72"/>
      <c r="EMP167" s="72"/>
      <c r="EMQ167" s="72"/>
      <c r="EMR167" s="72"/>
      <c r="EMS167" s="72"/>
      <c r="EMT167" s="72"/>
      <c r="EMU167" s="72"/>
      <c r="EMV167" s="72"/>
      <c r="EMW167" s="72"/>
      <c r="EMX167" s="72"/>
      <c r="EMY167" s="72"/>
      <c r="EMZ167" s="72"/>
      <c r="ENA167" s="72"/>
      <c r="ENB167" s="72"/>
      <c r="ENC167" s="72"/>
      <c r="END167" s="72"/>
      <c r="ENE167" s="72"/>
      <c r="ENF167" s="72"/>
      <c r="ENG167" s="72"/>
      <c r="ENH167" s="72"/>
      <c r="ENI167" s="72"/>
      <c r="ENJ167" s="72"/>
      <c r="ENK167" s="72"/>
      <c r="ENL167" s="72"/>
      <c r="ENM167" s="72"/>
      <c r="ENN167" s="72"/>
      <c r="ENO167" s="72"/>
      <c r="ENP167" s="72"/>
      <c r="ENQ167" s="72"/>
      <c r="ENR167" s="72"/>
      <c r="ENS167" s="72"/>
      <c r="ENT167" s="72"/>
      <c r="ENU167" s="72"/>
      <c r="ENV167" s="72"/>
      <c r="ENW167" s="72"/>
      <c r="ENX167" s="72"/>
      <c r="ENY167" s="72"/>
      <c r="ENZ167" s="72"/>
      <c r="EOA167" s="72"/>
      <c r="EOB167" s="72"/>
      <c r="EOC167" s="72"/>
      <c r="EOD167" s="72"/>
      <c r="EOE167" s="72"/>
      <c r="EOF167" s="72"/>
      <c r="EOG167" s="72"/>
      <c r="EOH167" s="72"/>
      <c r="EOI167" s="72"/>
      <c r="EOJ167" s="72"/>
      <c r="EOK167" s="72"/>
      <c r="EOL167" s="72"/>
      <c r="EOM167" s="72"/>
      <c r="EON167" s="72"/>
      <c r="EOO167" s="72"/>
      <c r="EOP167" s="72"/>
      <c r="EOQ167" s="72"/>
      <c r="EOR167" s="72"/>
      <c r="EOS167" s="72"/>
      <c r="EOT167" s="72"/>
      <c r="EOU167" s="72"/>
      <c r="EOV167" s="72"/>
      <c r="EOW167" s="72"/>
      <c r="EOX167" s="72"/>
      <c r="EOY167" s="72"/>
      <c r="EOZ167" s="72"/>
      <c r="EPA167" s="72"/>
      <c r="EPB167" s="72"/>
      <c r="EPC167" s="72"/>
      <c r="EPD167" s="72"/>
      <c r="EPE167" s="72"/>
      <c r="EPF167" s="72"/>
      <c r="EPG167" s="72"/>
      <c r="EPH167" s="72"/>
      <c r="EPI167" s="72"/>
      <c r="EPJ167" s="72"/>
      <c r="EPK167" s="72"/>
      <c r="EPL167" s="72"/>
      <c r="EPM167" s="72"/>
      <c r="EPN167" s="72"/>
      <c r="EPO167" s="72"/>
      <c r="EPP167" s="72"/>
      <c r="EPQ167" s="72"/>
      <c r="EPR167" s="72"/>
      <c r="EPS167" s="72"/>
      <c r="EPT167" s="72"/>
      <c r="EPU167" s="72"/>
      <c r="EPV167" s="72"/>
      <c r="EPW167" s="72"/>
      <c r="EPX167" s="72"/>
      <c r="EPY167" s="72"/>
      <c r="EPZ167" s="72"/>
      <c r="EQA167" s="72"/>
      <c r="EQB167" s="72"/>
      <c r="EQC167" s="72"/>
      <c r="EQD167" s="72"/>
      <c r="EQE167" s="72"/>
      <c r="EQF167" s="72"/>
      <c r="EQG167" s="72"/>
      <c r="EQH167" s="72"/>
      <c r="EQI167" s="72"/>
      <c r="EQJ167" s="72"/>
      <c r="EQK167" s="72"/>
      <c r="EQL167" s="72"/>
      <c r="EQM167" s="72"/>
      <c r="EQN167" s="72"/>
      <c r="EQO167" s="72"/>
      <c r="EQP167" s="72"/>
      <c r="EQQ167" s="72"/>
      <c r="EQR167" s="72"/>
      <c r="EQS167" s="72"/>
      <c r="EQT167" s="72"/>
      <c r="EQU167" s="72"/>
      <c r="EQV167" s="72"/>
      <c r="EQW167" s="72"/>
      <c r="EQX167" s="72"/>
      <c r="EQY167" s="72"/>
      <c r="EQZ167" s="72"/>
      <c r="ERA167" s="72"/>
      <c r="ERB167" s="72"/>
      <c r="ERC167" s="72"/>
      <c r="ERD167" s="72"/>
      <c r="ERE167" s="72"/>
      <c r="ERF167" s="72"/>
      <c r="ERG167" s="72"/>
      <c r="ERH167" s="72"/>
      <c r="ERI167" s="72"/>
      <c r="ERJ167" s="72"/>
      <c r="ERK167" s="72"/>
      <c r="ERL167" s="72"/>
      <c r="ERM167" s="72"/>
      <c r="ERN167" s="72"/>
      <c r="ERO167" s="72"/>
      <c r="ERP167" s="72"/>
      <c r="ERQ167" s="72"/>
      <c r="ERR167" s="72"/>
      <c r="ERS167" s="72"/>
      <c r="ERT167" s="72"/>
      <c r="ERU167" s="72"/>
      <c r="ERV167" s="72"/>
      <c r="ERW167" s="72"/>
      <c r="ERX167" s="72"/>
      <c r="ERY167" s="72"/>
      <c r="ERZ167" s="72"/>
      <c r="ESA167" s="72"/>
      <c r="ESB167" s="72"/>
      <c r="ESC167" s="72"/>
      <c r="ESD167" s="72"/>
      <c r="ESE167" s="72"/>
      <c r="ESF167" s="72"/>
      <c r="ESG167" s="72"/>
      <c r="ESH167" s="72"/>
      <c r="ESI167" s="72"/>
      <c r="ESJ167" s="72"/>
      <c r="ESK167" s="72"/>
      <c r="ESL167" s="72"/>
      <c r="ESM167" s="72"/>
      <c r="ESN167" s="72"/>
      <c r="ESO167" s="72"/>
      <c r="ESP167" s="72"/>
      <c r="ESQ167" s="72"/>
      <c r="ESR167" s="72"/>
      <c r="ESS167" s="72"/>
      <c r="EST167" s="72"/>
      <c r="ESU167" s="72"/>
      <c r="ESV167" s="72"/>
      <c r="ESW167" s="72"/>
      <c r="ESX167" s="72"/>
      <c r="ESY167" s="72"/>
      <c r="ESZ167" s="72"/>
      <c r="ETA167" s="72"/>
      <c r="ETB167" s="72"/>
      <c r="ETC167" s="72"/>
      <c r="ETD167" s="72"/>
      <c r="ETE167" s="72"/>
      <c r="ETF167" s="72"/>
      <c r="ETG167" s="72"/>
      <c r="ETH167" s="72"/>
      <c r="ETI167" s="72"/>
      <c r="ETJ167" s="72"/>
      <c r="ETK167" s="72"/>
      <c r="ETL167" s="72"/>
      <c r="ETM167" s="72"/>
      <c r="ETN167" s="72"/>
      <c r="ETO167" s="72"/>
      <c r="ETP167" s="72"/>
      <c r="ETQ167" s="72"/>
      <c r="ETR167" s="72"/>
      <c r="ETS167" s="72"/>
      <c r="ETT167" s="72"/>
      <c r="ETU167" s="72"/>
      <c r="ETV167" s="72"/>
      <c r="ETW167" s="72"/>
      <c r="ETX167" s="72"/>
      <c r="ETY167" s="72"/>
      <c r="ETZ167" s="72"/>
      <c r="EUA167" s="72"/>
      <c r="EUB167" s="72"/>
      <c r="EUC167" s="72"/>
      <c r="EUD167" s="72"/>
      <c r="EUE167" s="72"/>
      <c r="EUF167" s="72"/>
      <c r="EUG167" s="72"/>
      <c r="EUH167" s="72"/>
      <c r="EUI167" s="72"/>
      <c r="EUJ167" s="72"/>
      <c r="EUK167" s="72"/>
      <c r="EUL167" s="72"/>
      <c r="EUM167" s="72"/>
      <c r="EUN167" s="72"/>
      <c r="EUO167" s="72"/>
      <c r="EUP167" s="72"/>
      <c r="EUQ167" s="72"/>
      <c r="EUR167" s="72"/>
      <c r="EUS167" s="72"/>
      <c r="EUT167" s="72"/>
      <c r="EUU167" s="72"/>
      <c r="EUV167" s="72"/>
      <c r="EUW167" s="72"/>
      <c r="EUX167" s="72"/>
      <c r="EUY167" s="72"/>
      <c r="EUZ167" s="72"/>
      <c r="EVA167" s="72"/>
      <c r="EVB167" s="72"/>
      <c r="EVC167" s="72"/>
      <c r="EVD167" s="72"/>
      <c r="EVE167" s="72"/>
      <c r="EVF167" s="72"/>
      <c r="EVG167" s="72"/>
      <c r="EVH167" s="72"/>
      <c r="EVI167" s="72"/>
      <c r="EVJ167" s="72"/>
      <c r="EVK167" s="72"/>
      <c r="EVL167" s="72"/>
      <c r="EVM167" s="72"/>
      <c r="EVN167" s="72"/>
      <c r="EVO167" s="72"/>
      <c r="EVP167" s="72"/>
      <c r="EVQ167" s="72"/>
      <c r="EVR167" s="72"/>
      <c r="EVS167" s="72"/>
      <c r="EVT167" s="72"/>
      <c r="EVU167" s="72"/>
      <c r="EVV167" s="72"/>
      <c r="EVW167" s="72"/>
      <c r="EVX167" s="72"/>
      <c r="EVY167" s="72"/>
      <c r="EVZ167" s="72"/>
      <c r="EWA167" s="72"/>
      <c r="EWB167" s="72"/>
      <c r="EWC167" s="72"/>
      <c r="EWD167" s="72"/>
      <c r="EWE167" s="72"/>
      <c r="EWF167" s="72"/>
      <c r="EWG167" s="72"/>
      <c r="EWH167" s="72"/>
      <c r="EWI167" s="72"/>
      <c r="EWJ167" s="72"/>
      <c r="EWK167" s="72"/>
      <c r="EWL167" s="72"/>
      <c r="EWM167" s="72"/>
      <c r="EWN167" s="72"/>
      <c r="EWO167" s="72"/>
      <c r="EWP167" s="72"/>
      <c r="EWQ167" s="72"/>
      <c r="EWR167" s="72"/>
      <c r="EWS167" s="72"/>
      <c r="EWT167" s="72"/>
      <c r="EWU167" s="72"/>
      <c r="EWV167" s="72"/>
      <c r="EWW167" s="72"/>
      <c r="EWX167" s="72"/>
      <c r="EWY167" s="72"/>
      <c r="EWZ167" s="72"/>
      <c r="EXA167" s="72"/>
      <c r="EXB167" s="72"/>
      <c r="EXC167" s="72"/>
      <c r="EXD167" s="72"/>
      <c r="EXE167" s="72"/>
      <c r="EXF167" s="72"/>
      <c r="EXG167" s="72"/>
      <c r="EXH167" s="72"/>
      <c r="EXI167" s="72"/>
      <c r="EXJ167" s="72"/>
      <c r="EXK167" s="72"/>
      <c r="EXL167" s="72"/>
      <c r="EXM167" s="72"/>
      <c r="EXN167" s="72"/>
      <c r="EXO167" s="72"/>
      <c r="EXP167" s="72"/>
      <c r="EXQ167" s="72"/>
      <c r="EXR167" s="72"/>
      <c r="EXS167" s="72"/>
      <c r="EXT167" s="72"/>
      <c r="EXU167" s="72"/>
      <c r="EXV167" s="72"/>
      <c r="EXW167" s="72"/>
      <c r="EXX167" s="72"/>
      <c r="EXY167" s="72"/>
      <c r="EXZ167" s="72"/>
      <c r="EYA167" s="72"/>
      <c r="EYB167" s="72"/>
      <c r="EYC167" s="72"/>
      <c r="EYD167" s="72"/>
      <c r="EYE167" s="72"/>
      <c r="EYF167" s="72"/>
      <c r="EYG167" s="72"/>
      <c r="EYH167" s="72"/>
      <c r="EYI167" s="72"/>
      <c r="EYJ167" s="72"/>
      <c r="EYK167" s="72"/>
      <c r="EYL167" s="72"/>
      <c r="EYM167" s="72"/>
      <c r="EYN167" s="72"/>
      <c r="EYO167" s="72"/>
      <c r="EYP167" s="72"/>
      <c r="EYQ167" s="72"/>
      <c r="EYR167" s="72"/>
      <c r="EYS167" s="72"/>
      <c r="EYT167" s="72"/>
      <c r="EYU167" s="72"/>
      <c r="EYV167" s="72"/>
      <c r="EYW167" s="72"/>
      <c r="EYX167" s="72"/>
      <c r="EYY167" s="72"/>
      <c r="EYZ167" s="72"/>
      <c r="EZA167" s="72"/>
      <c r="EZB167" s="72"/>
      <c r="EZC167" s="72"/>
      <c r="EZD167" s="72"/>
      <c r="EZE167" s="72"/>
      <c r="EZF167" s="72"/>
      <c r="EZG167" s="72"/>
      <c r="EZH167" s="72"/>
      <c r="EZI167" s="72"/>
      <c r="EZJ167" s="72"/>
      <c r="EZK167" s="72"/>
      <c r="EZL167" s="72"/>
      <c r="EZM167" s="72"/>
      <c r="EZN167" s="72"/>
      <c r="EZO167" s="72"/>
      <c r="EZP167" s="72"/>
      <c r="EZQ167" s="72"/>
      <c r="EZR167" s="72"/>
      <c r="EZS167" s="72"/>
      <c r="EZT167" s="72"/>
      <c r="EZU167" s="72"/>
      <c r="EZV167" s="72"/>
      <c r="EZW167" s="72"/>
      <c r="EZX167" s="72"/>
      <c r="EZY167" s="72"/>
      <c r="EZZ167" s="72"/>
      <c r="FAA167" s="72"/>
      <c r="FAB167" s="72"/>
      <c r="FAC167" s="72"/>
      <c r="FAD167" s="72"/>
      <c r="FAE167" s="72"/>
      <c r="FAF167" s="72"/>
      <c r="FAG167" s="72"/>
      <c r="FAH167" s="72"/>
      <c r="FAI167" s="72"/>
      <c r="FAJ167" s="72"/>
      <c r="FAK167" s="72"/>
      <c r="FAL167" s="72"/>
      <c r="FAM167" s="72"/>
      <c r="FAN167" s="72"/>
      <c r="FAO167" s="72"/>
      <c r="FAP167" s="72"/>
      <c r="FAQ167" s="72"/>
      <c r="FAR167" s="72"/>
      <c r="FAS167" s="72"/>
      <c r="FAT167" s="72"/>
      <c r="FAU167" s="72"/>
      <c r="FAV167" s="72"/>
      <c r="FAW167" s="72"/>
      <c r="FAX167" s="72"/>
      <c r="FAY167" s="72"/>
      <c r="FAZ167" s="72"/>
      <c r="FBA167" s="72"/>
      <c r="FBB167" s="72"/>
      <c r="FBC167" s="72"/>
      <c r="FBD167" s="72"/>
      <c r="FBE167" s="72"/>
      <c r="FBF167" s="72"/>
      <c r="FBG167" s="72"/>
      <c r="FBH167" s="72"/>
      <c r="FBI167" s="72"/>
      <c r="FBJ167" s="72"/>
      <c r="FBK167" s="72"/>
      <c r="FBL167" s="72"/>
      <c r="FBM167" s="72"/>
      <c r="FBN167" s="72"/>
      <c r="FBO167" s="72"/>
      <c r="FBP167" s="72"/>
      <c r="FBQ167" s="72"/>
      <c r="FBR167" s="72"/>
      <c r="FBS167" s="72"/>
      <c r="FBT167" s="72"/>
      <c r="FBU167" s="72"/>
      <c r="FBV167" s="72"/>
      <c r="FBW167" s="72"/>
      <c r="FBX167" s="72"/>
      <c r="FBY167" s="72"/>
      <c r="FBZ167" s="72"/>
      <c r="FCA167" s="72"/>
      <c r="FCB167" s="72"/>
      <c r="FCC167" s="72"/>
      <c r="FCD167" s="72"/>
      <c r="FCE167" s="72"/>
      <c r="FCF167" s="72"/>
      <c r="FCG167" s="72"/>
      <c r="FCH167" s="72"/>
      <c r="FCI167" s="72"/>
      <c r="FCJ167" s="72"/>
      <c r="FCK167" s="72"/>
      <c r="FCL167" s="72"/>
      <c r="FCM167" s="72"/>
      <c r="FCN167" s="72"/>
      <c r="FCO167" s="72"/>
      <c r="FCP167" s="72"/>
      <c r="FCQ167" s="72"/>
      <c r="FCR167" s="72"/>
      <c r="FCS167" s="72"/>
      <c r="FCT167" s="72"/>
      <c r="FCU167" s="72"/>
      <c r="FCV167" s="72"/>
      <c r="FCW167" s="72"/>
      <c r="FCX167" s="72"/>
      <c r="FCY167" s="72"/>
      <c r="FCZ167" s="72"/>
      <c r="FDA167" s="72"/>
      <c r="FDB167" s="72"/>
      <c r="FDC167" s="72"/>
      <c r="FDD167" s="72"/>
      <c r="FDE167" s="72"/>
      <c r="FDF167" s="72"/>
      <c r="FDG167" s="72"/>
      <c r="FDH167" s="72"/>
      <c r="FDI167" s="72"/>
      <c r="FDJ167" s="72"/>
      <c r="FDK167" s="72"/>
      <c r="FDL167" s="72"/>
      <c r="FDM167" s="72"/>
      <c r="FDN167" s="72"/>
      <c r="FDO167" s="72"/>
      <c r="FDP167" s="72"/>
      <c r="FDQ167" s="72"/>
      <c r="FDR167" s="72"/>
      <c r="FDS167" s="72"/>
      <c r="FDT167" s="72"/>
      <c r="FDU167" s="72"/>
      <c r="FDV167" s="72"/>
      <c r="FDW167" s="72"/>
      <c r="FDX167" s="72"/>
      <c r="FDY167" s="72"/>
      <c r="FDZ167" s="72"/>
      <c r="FEA167" s="72"/>
      <c r="FEB167" s="72"/>
      <c r="FEC167" s="72"/>
      <c r="FED167" s="72"/>
      <c r="FEE167" s="72"/>
      <c r="FEF167" s="72"/>
      <c r="FEG167" s="72"/>
      <c r="FEH167" s="72"/>
      <c r="FEI167" s="72"/>
      <c r="FEJ167" s="72"/>
      <c r="FEK167" s="72"/>
      <c r="FEL167" s="72"/>
      <c r="FEM167" s="72"/>
      <c r="FEN167" s="72"/>
      <c r="FEO167" s="72"/>
      <c r="FEP167" s="72"/>
      <c r="FEQ167" s="72"/>
      <c r="FER167" s="72"/>
      <c r="FES167" s="72"/>
      <c r="FET167" s="72"/>
      <c r="FEU167" s="72"/>
      <c r="FEV167" s="72"/>
      <c r="FEW167" s="72"/>
      <c r="FEX167" s="72"/>
      <c r="FEY167" s="72"/>
      <c r="FEZ167" s="72"/>
      <c r="FFA167" s="72"/>
      <c r="FFB167" s="72"/>
      <c r="FFC167" s="72"/>
      <c r="FFD167" s="72"/>
      <c r="FFE167" s="72"/>
      <c r="FFF167" s="72"/>
      <c r="FFG167" s="72"/>
      <c r="FFH167" s="72"/>
      <c r="FFI167" s="72"/>
      <c r="FFJ167" s="72"/>
      <c r="FFK167" s="72"/>
      <c r="FFL167" s="72"/>
      <c r="FFM167" s="72"/>
      <c r="FFN167" s="72"/>
      <c r="FFO167" s="72"/>
      <c r="FFP167" s="72"/>
      <c r="FFQ167" s="72"/>
      <c r="FFR167" s="72"/>
      <c r="FFS167" s="72"/>
      <c r="FFT167" s="72"/>
      <c r="FFU167" s="72"/>
      <c r="FFV167" s="72"/>
      <c r="FFW167" s="72"/>
      <c r="FFX167" s="72"/>
      <c r="FFY167" s="72"/>
      <c r="FFZ167" s="72"/>
      <c r="FGA167" s="72"/>
      <c r="FGB167" s="72"/>
      <c r="FGC167" s="72"/>
      <c r="FGD167" s="72"/>
      <c r="FGE167" s="72"/>
      <c r="FGF167" s="72"/>
      <c r="FGG167" s="72"/>
      <c r="FGH167" s="72"/>
      <c r="FGI167" s="72"/>
      <c r="FGJ167" s="72"/>
      <c r="FGK167" s="72"/>
      <c r="FGL167" s="72"/>
      <c r="FGM167" s="72"/>
      <c r="FGN167" s="72"/>
      <c r="FGO167" s="72"/>
      <c r="FGP167" s="72"/>
      <c r="FGQ167" s="72"/>
      <c r="FGR167" s="72"/>
      <c r="FGS167" s="72"/>
      <c r="FGT167" s="72"/>
      <c r="FGU167" s="72"/>
      <c r="FGV167" s="72"/>
      <c r="FGW167" s="72"/>
      <c r="FGX167" s="72"/>
      <c r="FGY167" s="72"/>
      <c r="FGZ167" s="72"/>
      <c r="FHA167" s="72"/>
      <c r="FHB167" s="72"/>
      <c r="FHC167" s="72"/>
      <c r="FHD167" s="72"/>
      <c r="FHE167" s="72"/>
      <c r="FHF167" s="72"/>
      <c r="FHG167" s="72"/>
      <c r="FHH167" s="72"/>
      <c r="FHI167" s="72"/>
      <c r="FHJ167" s="72"/>
      <c r="FHK167" s="72"/>
      <c r="FHL167" s="72"/>
      <c r="FHM167" s="72"/>
      <c r="FHN167" s="72"/>
      <c r="FHO167" s="72"/>
      <c r="FHP167" s="72"/>
      <c r="FHQ167" s="72"/>
      <c r="FHR167" s="72"/>
      <c r="FHS167" s="72"/>
      <c r="FHT167" s="72"/>
      <c r="FHU167" s="72"/>
      <c r="FHV167" s="72"/>
      <c r="FHW167" s="72"/>
      <c r="FHX167" s="72"/>
      <c r="FHY167" s="72"/>
      <c r="FHZ167" s="72"/>
      <c r="FIA167" s="72"/>
      <c r="FIB167" s="72"/>
      <c r="FIC167" s="72"/>
      <c r="FID167" s="72"/>
      <c r="FIE167" s="72"/>
      <c r="FIF167" s="72"/>
      <c r="FIG167" s="72"/>
      <c r="FIH167" s="72"/>
      <c r="FII167" s="72"/>
      <c r="FIJ167" s="72"/>
      <c r="FIK167" s="72"/>
      <c r="FIL167" s="72"/>
      <c r="FIM167" s="72"/>
      <c r="FIN167" s="72"/>
      <c r="FIO167" s="72"/>
      <c r="FIP167" s="72"/>
      <c r="FIQ167" s="72"/>
      <c r="FIR167" s="72"/>
      <c r="FIS167" s="72"/>
      <c r="FIT167" s="72"/>
      <c r="FIU167" s="72"/>
      <c r="FIV167" s="72"/>
      <c r="FIW167" s="72"/>
      <c r="FIX167" s="72"/>
      <c r="FIY167" s="72"/>
      <c r="FIZ167" s="72"/>
      <c r="FJA167" s="72"/>
      <c r="FJB167" s="72"/>
      <c r="FJC167" s="72"/>
      <c r="FJD167" s="72"/>
      <c r="FJE167" s="72"/>
      <c r="FJF167" s="72"/>
      <c r="FJG167" s="72"/>
      <c r="FJH167" s="72"/>
      <c r="FJI167" s="72"/>
      <c r="FJJ167" s="72"/>
      <c r="FJK167" s="72"/>
      <c r="FJL167" s="72"/>
      <c r="FJM167" s="72"/>
      <c r="FJN167" s="72"/>
      <c r="FJO167" s="72"/>
      <c r="FJP167" s="72"/>
      <c r="FJQ167" s="72"/>
      <c r="FJR167" s="72"/>
      <c r="FJS167" s="72"/>
      <c r="FJT167" s="72"/>
      <c r="FJU167" s="72"/>
      <c r="FJV167" s="72"/>
      <c r="FJW167" s="72"/>
      <c r="FJX167" s="72"/>
      <c r="FJY167" s="72"/>
      <c r="FJZ167" s="72"/>
      <c r="FKA167" s="72"/>
      <c r="FKB167" s="72"/>
      <c r="FKC167" s="72"/>
      <c r="FKD167" s="72"/>
      <c r="FKE167" s="72"/>
      <c r="FKF167" s="72"/>
      <c r="FKG167" s="72"/>
      <c r="FKH167" s="72"/>
      <c r="FKI167" s="72"/>
      <c r="FKJ167" s="72"/>
      <c r="FKK167" s="72"/>
      <c r="FKL167" s="72"/>
      <c r="FKM167" s="72"/>
      <c r="FKN167" s="72"/>
      <c r="FKO167" s="72"/>
      <c r="FKP167" s="72"/>
      <c r="FKQ167" s="72"/>
      <c r="FKR167" s="72"/>
      <c r="FKS167" s="72"/>
      <c r="FKT167" s="72"/>
      <c r="FKU167" s="72"/>
      <c r="FKV167" s="72"/>
      <c r="FKW167" s="72"/>
      <c r="FKX167" s="72"/>
      <c r="FKY167" s="72"/>
      <c r="FKZ167" s="72"/>
      <c r="FLA167" s="72"/>
      <c r="FLB167" s="72"/>
      <c r="FLC167" s="72"/>
      <c r="FLD167" s="72"/>
      <c r="FLE167" s="72"/>
      <c r="FLF167" s="72"/>
      <c r="FLG167" s="72"/>
      <c r="FLH167" s="72"/>
      <c r="FLI167" s="72"/>
      <c r="FLJ167" s="72"/>
      <c r="FLK167" s="72"/>
      <c r="FLL167" s="72"/>
      <c r="FLM167" s="72"/>
      <c r="FLN167" s="72"/>
      <c r="FLO167" s="72"/>
      <c r="FLP167" s="72"/>
      <c r="FLQ167" s="72"/>
      <c r="FLR167" s="72"/>
      <c r="FLS167" s="72"/>
      <c r="FLT167" s="72"/>
      <c r="FLU167" s="72"/>
      <c r="FLV167" s="72"/>
      <c r="FLW167" s="72"/>
      <c r="FLX167" s="72"/>
      <c r="FLY167" s="72"/>
      <c r="FLZ167" s="72"/>
      <c r="FMA167" s="72"/>
      <c r="FMB167" s="72"/>
      <c r="FMC167" s="72"/>
      <c r="FMD167" s="72"/>
      <c r="FME167" s="72"/>
      <c r="FMF167" s="72"/>
      <c r="FMG167" s="72"/>
      <c r="FMH167" s="72"/>
      <c r="FMI167" s="72"/>
      <c r="FMJ167" s="72"/>
      <c r="FMK167" s="72"/>
      <c r="FML167" s="72"/>
      <c r="FMM167" s="72"/>
      <c r="FMN167" s="72"/>
      <c r="FMO167" s="72"/>
      <c r="FMP167" s="72"/>
      <c r="FMQ167" s="72"/>
      <c r="FMR167" s="72"/>
      <c r="FMS167" s="72"/>
      <c r="FMT167" s="72"/>
      <c r="FMU167" s="72"/>
      <c r="FMV167" s="72"/>
      <c r="FMW167" s="72"/>
      <c r="FMX167" s="72"/>
      <c r="FMY167" s="72"/>
      <c r="FMZ167" s="72"/>
      <c r="FNA167" s="72"/>
      <c r="FNB167" s="72"/>
      <c r="FNC167" s="72"/>
      <c r="FND167" s="72"/>
      <c r="FNE167" s="72"/>
      <c r="FNF167" s="72"/>
      <c r="FNG167" s="72"/>
      <c r="FNH167" s="72"/>
      <c r="FNI167" s="72"/>
      <c r="FNJ167" s="72"/>
      <c r="FNK167" s="72"/>
      <c r="FNL167" s="72"/>
      <c r="FNM167" s="72"/>
      <c r="FNN167" s="72"/>
      <c r="FNO167" s="72"/>
      <c r="FNP167" s="72"/>
      <c r="FNQ167" s="72"/>
      <c r="FNR167" s="72"/>
      <c r="FNS167" s="72"/>
      <c r="FNT167" s="72"/>
      <c r="FNU167" s="72"/>
      <c r="FNV167" s="72"/>
      <c r="FNW167" s="72"/>
      <c r="FNX167" s="72"/>
      <c r="FNY167" s="72"/>
      <c r="FNZ167" s="72"/>
      <c r="FOA167" s="72"/>
      <c r="FOB167" s="72"/>
      <c r="FOC167" s="72"/>
      <c r="FOD167" s="72"/>
      <c r="FOE167" s="72"/>
      <c r="FOF167" s="72"/>
      <c r="FOG167" s="72"/>
      <c r="FOH167" s="72"/>
      <c r="FOI167" s="72"/>
      <c r="FOJ167" s="72"/>
      <c r="FOK167" s="72"/>
      <c r="FOL167" s="72"/>
      <c r="FOM167" s="72"/>
      <c r="FON167" s="72"/>
      <c r="FOO167" s="72"/>
      <c r="FOP167" s="72"/>
      <c r="FOQ167" s="72"/>
      <c r="FOR167" s="72"/>
      <c r="FOS167" s="72"/>
      <c r="FOT167" s="72"/>
      <c r="FOU167" s="72"/>
      <c r="FOV167" s="72"/>
      <c r="FOW167" s="72"/>
      <c r="FOX167" s="72"/>
      <c r="FOY167" s="72"/>
      <c r="FOZ167" s="72"/>
      <c r="FPA167" s="72"/>
      <c r="FPB167" s="72"/>
      <c r="FPC167" s="72"/>
      <c r="FPD167" s="72"/>
      <c r="FPE167" s="72"/>
      <c r="FPF167" s="72"/>
      <c r="FPG167" s="72"/>
      <c r="FPH167" s="72"/>
      <c r="FPI167" s="72"/>
      <c r="FPJ167" s="72"/>
      <c r="FPK167" s="72"/>
      <c r="FPL167" s="72"/>
      <c r="FPM167" s="72"/>
      <c r="FPN167" s="72"/>
      <c r="FPO167" s="72"/>
      <c r="FPP167" s="72"/>
      <c r="FPQ167" s="72"/>
      <c r="FPR167" s="72"/>
      <c r="FPS167" s="72"/>
      <c r="FPT167" s="72"/>
      <c r="FPU167" s="72"/>
      <c r="FPV167" s="72"/>
      <c r="FPW167" s="72"/>
      <c r="FPX167" s="72"/>
      <c r="FPY167" s="72"/>
      <c r="FPZ167" s="72"/>
      <c r="FQA167" s="72"/>
      <c r="FQB167" s="72"/>
      <c r="FQC167" s="72"/>
      <c r="FQD167" s="72"/>
      <c r="FQE167" s="72"/>
      <c r="FQF167" s="72"/>
      <c r="FQG167" s="72"/>
      <c r="FQH167" s="72"/>
      <c r="FQI167" s="72"/>
      <c r="FQJ167" s="72"/>
      <c r="FQK167" s="72"/>
      <c r="FQL167" s="72"/>
      <c r="FQM167" s="72"/>
      <c r="FQN167" s="72"/>
      <c r="FQO167" s="72"/>
      <c r="FQP167" s="72"/>
      <c r="FQQ167" s="72"/>
      <c r="FQR167" s="72"/>
      <c r="FQS167" s="72"/>
      <c r="FQT167" s="72"/>
      <c r="FQU167" s="72"/>
      <c r="FQV167" s="72"/>
      <c r="FQW167" s="72"/>
      <c r="FQX167" s="72"/>
      <c r="FQY167" s="72"/>
      <c r="FQZ167" s="72"/>
      <c r="FRA167" s="72"/>
      <c r="FRB167" s="72"/>
      <c r="FRC167" s="72"/>
      <c r="FRD167" s="72"/>
      <c r="FRE167" s="72"/>
      <c r="FRF167" s="72"/>
      <c r="FRG167" s="72"/>
      <c r="FRH167" s="72"/>
      <c r="FRI167" s="72"/>
      <c r="FRJ167" s="72"/>
      <c r="FRK167" s="72"/>
      <c r="FRL167" s="72"/>
      <c r="FRM167" s="72"/>
      <c r="FRN167" s="72"/>
      <c r="FRO167" s="72"/>
      <c r="FRP167" s="72"/>
      <c r="FRQ167" s="72"/>
      <c r="FRR167" s="72"/>
      <c r="FRS167" s="72"/>
      <c r="FRT167" s="72"/>
      <c r="FRU167" s="72"/>
      <c r="FRV167" s="72"/>
      <c r="FRW167" s="72"/>
      <c r="FRX167" s="72"/>
      <c r="FRY167" s="72"/>
      <c r="FRZ167" s="72"/>
      <c r="FSA167" s="72"/>
      <c r="FSB167" s="72"/>
      <c r="FSC167" s="72"/>
      <c r="FSD167" s="72"/>
      <c r="FSE167" s="72"/>
      <c r="FSF167" s="72"/>
      <c r="FSG167" s="72"/>
      <c r="FSH167" s="72"/>
      <c r="FSI167" s="72"/>
      <c r="FSJ167" s="72"/>
      <c r="FSK167" s="72"/>
      <c r="FSL167" s="72"/>
      <c r="FSM167" s="72"/>
      <c r="FSN167" s="72"/>
      <c r="FSO167" s="72"/>
      <c r="FSP167" s="72"/>
      <c r="FSQ167" s="72"/>
      <c r="FSR167" s="72"/>
      <c r="FSS167" s="72"/>
      <c r="FST167" s="72"/>
      <c r="FSU167" s="72"/>
      <c r="FSV167" s="72"/>
      <c r="FSW167" s="72"/>
      <c r="FSX167" s="72"/>
      <c r="FSY167" s="72"/>
      <c r="FSZ167" s="72"/>
      <c r="FTA167" s="72"/>
      <c r="FTB167" s="72"/>
      <c r="FTC167" s="72"/>
      <c r="FTD167" s="72"/>
      <c r="FTE167" s="72"/>
      <c r="FTF167" s="72"/>
      <c r="FTG167" s="72"/>
      <c r="FTH167" s="72"/>
      <c r="FTI167" s="72"/>
      <c r="FTJ167" s="72"/>
      <c r="FTK167" s="72"/>
      <c r="FTL167" s="72"/>
      <c r="FTM167" s="72"/>
      <c r="FTN167" s="72"/>
      <c r="FTO167" s="72"/>
      <c r="FTP167" s="72"/>
      <c r="FTQ167" s="72"/>
      <c r="FTR167" s="72"/>
      <c r="FTS167" s="72"/>
      <c r="FTT167" s="72"/>
      <c r="FTU167" s="72"/>
      <c r="FTV167" s="72"/>
      <c r="FTW167" s="72"/>
      <c r="FTX167" s="72"/>
      <c r="FTY167" s="72"/>
      <c r="FTZ167" s="72"/>
      <c r="FUA167" s="72"/>
      <c r="FUB167" s="72"/>
      <c r="FUC167" s="72"/>
      <c r="FUD167" s="72"/>
      <c r="FUE167" s="72"/>
      <c r="FUF167" s="72"/>
      <c r="FUG167" s="72"/>
      <c r="FUH167" s="72"/>
      <c r="FUI167" s="72"/>
      <c r="FUJ167" s="72"/>
      <c r="FUK167" s="72"/>
      <c r="FUL167" s="72"/>
      <c r="FUM167" s="72"/>
      <c r="FUN167" s="72"/>
      <c r="FUO167" s="72"/>
      <c r="FUP167" s="72"/>
      <c r="FUQ167" s="72"/>
      <c r="FUR167" s="72"/>
      <c r="FUS167" s="72"/>
      <c r="FUT167" s="72"/>
      <c r="FUU167" s="72"/>
      <c r="FUV167" s="72"/>
      <c r="FUW167" s="72"/>
      <c r="FUX167" s="72"/>
      <c r="FUY167" s="72"/>
      <c r="FUZ167" s="72"/>
      <c r="FVA167" s="72"/>
      <c r="FVB167" s="72"/>
      <c r="FVC167" s="72"/>
      <c r="FVD167" s="72"/>
      <c r="FVE167" s="72"/>
      <c r="FVF167" s="72"/>
      <c r="FVG167" s="72"/>
      <c r="FVH167" s="72"/>
      <c r="FVI167" s="72"/>
      <c r="FVJ167" s="72"/>
      <c r="FVK167" s="72"/>
      <c r="FVL167" s="72"/>
      <c r="FVM167" s="72"/>
      <c r="FVN167" s="72"/>
      <c r="FVO167" s="72"/>
      <c r="FVP167" s="72"/>
      <c r="FVQ167" s="72"/>
      <c r="FVR167" s="72"/>
      <c r="FVS167" s="72"/>
      <c r="FVT167" s="72"/>
      <c r="FVU167" s="72"/>
      <c r="FVV167" s="72"/>
      <c r="FVW167" s="72"/>
      <c r="FVX167" s="72"/>
      <c r="FVY167" s="72"/>
      <c r="FVZ167" s="72"/>
      <c r="FWA167" s="72"/>
      <c r="FWB167" s="72"/>
      <c r="FWC167" s="72"/>
      <c r="FWD167" s="72"/>
      <c r="FWE167" s="72"/>
      <c r="FWF167" s="72"/>
      <c r="FWG167" s="72"/>
      <c r="FWH167" s="72"/>
      <c r="FWI167" s="72"/>
      <c r="FWJ167" s="72"/>
      <c r="FWK167" s="72"/>
      <c r="FWL167" s="72"/>
      <c r="FWM167" s="72"/>
      <c r="FWN167" s="72"/>
      <c r="FWO167" s="72"/>
      <c r="FWP167" s="72"/>
      <c r="FWQ167" s="72"/>
      <c r="FWR167" s="72"/>
      <c r="FWS167" s="72"/>
      <c r="FWT167" s="72"/>
      <c r="FWU167" s="72"/>
      <c r="FWV167" s="72"/>
      <c r="FWW167" s="72"/>
      <c r="FWX167" s="72"/>
      <c r="FWY167" s="72"/>
      <c r="FWZ167" s="72"/>
      <c r="FXA167" s="72"/>
      <c r="FXB167" s="72"/>
      <c r="FXC167" s="72"/>
      <c r="FXD167" s="72"/>
      <c r="FXE167" s="72"/>
      <c r="FXF167" s="72"/>
      <c r="FXG167" s="72"/>
      <c r="FXH167" s="72"/>
      <c r="FXI167" s="72"/>
      <c r="FXJ167" s="72"/>
      <c r="FXK167" s="72"/>
      <c r="FXL167" s="72"/>
      <c r="FXM167" s="72"/>
      <c r="FXN167" s="72"/>
      <c r="FXO167" s="72"/>
      <c r="FXP167" s="72"/>
      <c r="FXQ167" s="72"/>
      <c r="FXR167" s="72"/>
      <c r="FXS167" s="72"/>
      <c r="FXT167" s="72"/>
      <c r="FXU167" s="72"/>
      <c r="FXV167" s="72"/>
      <c r="FXW167" s="72"/>
      <c r="FXX167" s="72"/>
      <c r="FXY167" s="72"/>
      <c r="FXZ167" s="72"/>
      <c r="FYA167" s="72"/>
      <c r="FYB167" s="72"/>
      <c r="FYC167" s="72"/>
      <c r="FYD167" s="72"/>
      <c r="FYE167" s="72"/>
      <c r="FYF167" s="72"/>
      <c r="FYG167" s="72"/>
      <c r="FYH167" s="72"/>
      <c r="FYI167" s="72"/>
      <c r="FYJ167" s="72"/>
      <c r="FYK167" s="72"/>
      <c r="FYL167" s="72"/>
      <c r="FYM167" s="72"/>
      <c r="FYN167" s="72"/>
      <c r="FYO167" s="72"/>
      <c r="FYP167" s="72"/>
      <c r="FYQ167" s="72"/>
      <c r="FYR167" s="72"/>
      <c r="FYS167" s="72"/>
      <c r="FYT167" s="72"/>
      <c r="FYU167" s="72"/>
      <c r="FYV167" s="72"/>
      <c r="FYW167" s="72"/>
      <c r="FYX167" s="72"/>
      <c r="FYY167" s="72"/>
      <c r="FYZ167" s="72"/>
      <c r="FZA167" s="72"/>
      <c r="FZB167" s="72"/>
      <c r="FZC167" s="72"/>
      <c r="FZD167" s="72"/>
      <c r="FZE167" s="72"/>
      <c r="FZF167" s="72"/>
      <c r="FZG167" s="72"/>
      <c r="FZH167" s="72"/>
      <c r="FZI167" s="72"/>
      <c r="FZJ167" s="72"/>
      <c r="FZK167" s="72"/>
      <c r="FZL167" s="72"/>
      <c r="FZM167" s="72"/>
      <c r="FZN167" s="72"/>
      <c r="FZO167" s="72"/>
      <c r="FZP167" s="72"/>
      <c r="FZQ167" s="72"/>
      <c r="FZR167" s="72"/>
      <c r="FZS167" s="72"/>
      <c r="FZT167" s="72"/>
      <c r="FZU167" s="72"/>
      <c r="FZV167" s="72"/>
      <c r="FZW167" s="72"/>
      <c r="FZX167" s="72"/>
      <c r="FZY167" s="72"/>
      <c r="FZZ167" s="72"/>
      <c r="GAA167" s="72"/>
      <c r="GAB167" s="72"/>
      <c r="GAC167" s="72"/>
      <c r="GAD167" s="72"/>
      <c r="GAE167" s="72"/>
      <c r="GAF167" s="72"/>
      <c r="GAG167" s="72"/>
      <c r="GAH167" s="72"/>
      <c r="GAI167" s="72"/>
      <c r="GAJ167" s="72"/>
      <c r="GAK167" s="72"/>
      <c r="GAL167" s="72"/>
      <c r="GAM167" s="72"/>
      <c r="GAN167" s="72"/>
      <c r="GAO167" s="72"/>
      <c r="GAP167" s="72"/>
      <c r="GAQ167" s="72"/>
      <c r="GAR167" s="72"/>
      <c r="GAS167" s="72"/>
      <c r="GAT167" s="72"/>
      <c r="GAU167" s="72"/>
      <c r="GAV167" s="72"/>
      <c r="GAW167" s="72"/>
      <c r="GAX167" s="72"/>
      <c r="GAY167" s="72"/>
      <c r="GAZ167" s="72"/>
      <c r="GBA167" s="72"/>
      <c r="GBB167" s="72"/>
      <c r="GBC167" s="72"/>
      <c r="GBD167" s="72"/>
      <c r="GBE167" s="72"/>
      <c r="GBF167" s="72"/>
      <c r="GBG167" s="72"/>
      <c r="GBH167" s="72"/>
      <c r="GBI167" s="72"/>
      <c r="GBJ167" s="72"/>
      <c r="GBK167" s="72"/>
      <c r="GBL167" s="72"/>
      <c r="GBM167" s="72"/>
      <c r="GBN167" s="72"/>
      <c r="GBO167" s="72"/>
      <c r="GBP167" s="72"/>
      <c r="GBQ167" s="72"/>
      <c r="GBR167" s="72"/>
      <c r="GBS167" s="72"/>
      <c r="GBT167" s="72"/>
      <c r="GBU167" s="72"/>
      <c r="GBV167" s="72"/>
      <c r="GBW167" s="72"/>
      <c r="GBX167" s="72"/>
      <c r="GBY167" s="72"/>
      <c r="GBZ167" s="72"/>
      <c r="GCA167" s="72"/>
      <c r="GCB167" s="72"/>
      <c r="GCC167" s="72"/>
      <c r="GCD167" s="72"/>
      <c r="GCE167" s="72"/>
      <c r="GCF167" s="72"/>
      <c r="GCG167" s="72"/>
      <c r="GCH167" s="72"/>
      <c r="GCI167" s="72"/>
      <c r="GCJ167" s="72"/>
      <c r="GCK167" s="72"/>
      <c r="GCL167" s="72"/>
      <c r="GCM167" s="72"/>
      <c r="GCN167" s="72"/>
      <c r="GCO167" s="72"/>
      <c r="GCP167" s="72"/>
      <c r="GCQ167" s="72"/>
      <c r="GCR167" s="72"/>
      <c r="GCS167" s="72"/>
      <c r="GCT167" s="72"/>
      <c r="GCU167" s="72"/>
      <c r="GCV167" s="72"/>
      <c r="GCW167" s="72"/>
      <c r="GCX167" s="72"/>
      <c r="GCY167" s="72"/>
      <c r="GCZ167" s="72"/>
      <c r="GDA167" s="72"/>
      <c r="GDB167" s="72"/>
      <c r="GDC167" s="72"/>
      <c r="GDD167" s="72"/>
      <c r="GDE167" s="72"/>
      <c r="GDF167" s="72"/>
      <c r="GDG167" s="72"/>
      <c r="GDH167" s="72"/>
      <c r="GDI167" s="72"/>
      <c r="GDJ167" s="72"/>
      <c r="GDK167" s="72"/>
      <c r="GDL167" s="72"/>
      <c r="GDM167" s="72"/>
      <c r="GDN167" s="72"/>
      <c r="GDO167" s="72"/>
      <c r="GDP167" s="72"/>
      <c r="GDQ167" s="72"/>
      <c r="GDR167" s="72"/>
      <c r="GDS167" s="72"/>
      <c r="GDT167" s="72"/>
      <c r="GDU167" s="72"/>
      <c r="GDV167" s="72"/>
      <c r="GDW167" s="72"/>
      <c r="GDX167" s="72"/>
      <c r="GDY167" s="72"/>
      <c r="GDZ167" s="72"/>
      <c r="GEA167" s="72"/>
      <c r="GEB167" s="72"/>
      <c r="GEC167" s="72"/>
      <c r="GED167" s="72"/>
      <c r="GEE167" s="72"/>
      <c r="GEF167" s="72"/>
      <c r="GEG167" s="72"/>
      <c r="GEH167" s="72"/>
      <c r="GEI167" s="72"/>
      <c r="GEJ167" s="72"/>
      <c r="GEK167" s="72"/>
      <c r="GEL167" s="72"/>
      <c r="GEM167" s="72"/>
      <c r="GEN167" s="72"/>
      <c r="GEO167" s="72"/>
      <c r="GEP167" s="72"/>
      <c r="GEQ167" s="72"/>
      <c r="GER167" s="72"/>
      <c r="GES167" s="72"/>
      <c r="GET167" s="72"/>
      <c r="GEU167" s="72"/>
      <c r="GEV167" s="72"/>
      <c r="GEW167" s="72"/>
      <c r="GEX167" s="72"/>
      <c r="GEY167" s="72"/>
      <c r="GEZ167" s="72"/>
      <c r="GFA167" s="72"/>
      <c r="GFB167" s="72"/>
      <c r="GFC167" s="72"/>
      <c r="GFD167" s="72"/>
      <c r="GFE167" s="72"/>
      <c r="GFF167" s="72"/>
      <c r="GFG167" s="72"/>
      <c r="GFH167" s="72"/>
      <c r="GFI167" s="72"/>
      <c r="GFJ167" s="72"/>
      <c r="GFK167" s="72"/>
      <c r="GFL167" s="72"/>
      <c r="GFM167" s="72"/>
      <c r="GFN167" s="72"/>
      <c r="GFO167" s="72"/>
      <c r="GFP167" s="72"/>
      <c r="GFQ167" s="72"/>
      <c r="GFR167" s="72"/>
      <c r="GFS167" s="72"/>
      <c r="GFT167" s="72"/>
      <c r="GFU167" s="72"/>
      <c r="GFV167" s="72"/>
      <c r="GFW167" s="72"/>
      <c r="GFX167" s="72"/>
      <c r="GFY167" s="72"/>
      <c r="GFZ167" s="72"/>
      <c r="GGA167" s="72"/>
      <c r="GGB167" s="72"/>
      <c r="GGC167" s="72"/>
      <c r="GGD167" s="72"/>
      <c r="GGE167" s="72"/>
      <c r="GGF167" s="72"/>
      <c r="GGG167" s="72"/>
      <c r="GGH167" s="72"/>
      <c r="GGI167" s="72"/>
      <c r="GGJ167" s="72"/>
      <c r="GGK167" s="72"/>
      <c r="GGL167" s="72"/>
      <c r="GGM167" s="72"/>
      <c r="GGN167" s="72"/>
      <c r="GGO167" s="72"/>
      <c r="GGP167" s="72"/>
      <c r="GGQ167" s="72"/>
      <c r="GGR167" s="72"/>
      <c r="GGS167" s="72"/>
      <c r="GGT167" s="72"/>
      <c r="GGU167" s="72"/>
      <c r="GGV167" s="72"/>
      <c r="GGW167" s="72"/>
      <c r="GGX167" s="72"/>
      <c r="GGY167" s="72"/>
      <c r="GGZ167" s="72"/>
      <c r="GHA167" s="72"/>
      <c r="GHB167" s="72"/>
      <c r="GHC167" s="72"/>
      <c r="GHD167" s="72"/>
      <c r="GHE167" s="72"/>
      <c r="GHF167" s="72"/>
      <c r="GHG167" s="72"/>
      <c r="GHH167" s="72"/>
      <c r="GHI167" s="72"/>
      <c r="GHJ167" s="72"/>
      <c r="GHK167" s="72"/>
      <c r="GHL167" s="72"/>
      <c r="GHM167" s="72"/>
      <c r="GHN167" s="72"/>
      <c r="GHO167" s="72"/>
      <c r="GHP167" s="72"/>
      <c r="GHQ167" s="72"/>
      <c r="GHR167" s="72"/>
      <c r="GHS167" s="72"/>
      <c r="GHT167" s="72"/>
      <c r="GHU167" s="72"/>
      <c r="GHV167" s="72"/>
      <c r="GHW167" s="72"/>
      <c r="GHX167" s="72"/>
      <c r="GHY167" s="72"/>
      <c r="GHZ167" s="72"/>
      <c r="GIA167" s="72"/>
      <c r="GIB167" s="72"/>
      <c r="GIC167" s="72"/>
      <c r="GID167" s="72"/>
      <c r="GIE167" s="72"/>
      <c r="GIF167" s="72"/>
      <c r="GIG167" s="72"/>
      <c r="GIH167" s="72"/>
      <c r="GII167" s="72"/>
      <c r="GIJ167" s="72"/>
      <c r="GIK167" s="72"/>
      <c r="GIL167" s="72"/>
      <c r="GIM167" s="72"/>
      <c r="GIN167" s="72"/>
      <c r="GIO167" s="72"/>
      <c r="GIP167" s="72"/>
      <c r="GIQ167" s="72"/>
      <c r="GIR167" s="72"/>
      <c r="GIS167" s="72"/>
      <c r="GIT167" s="72"/>
      <c r="GIU167" s="72"/>
      <c r="GIV167" s="72"/>
      <c r="GIW167" s="72"/>
      <c r="GIX167" s="72"/>
      <c r="GIY167" s="72"/>
      <c r="GIZ167" s="72"/>
      <c r="GJA167" s="72"/>
      <c r="GJB167" s="72"/>
      <c r="GJC167" s="72"/>
      <c r="GJD167" s="72"/>
      <c r="GJE167" s="72"/>
      <c r="GJF167" s="72"/>
      <c r="GJG167" s="72"/>
      <c r="GJH167" s="72"/>
      <c r="GJI167" s="72"/>
      <c r="GJJ167" s="72"/>
      <c r="GJK167" s="72"/>
      <c r="GJL167" s="72"/>
      <c r="GJM167" s="72"/>
      <c r="GJN167" s="72"/>
      <c r="GJO167" s="72"/>
      <c r="GJP167" s="72"/>
      <c r="GJQ167" s="72"/>
      <c r="GJR167" s="72"/>
      <c r="GJS167" s="72"/>
      <c r="GJT167" s="72"/>
      <c r="GJU167" s="72"/>
      <c r="GJV167" s="72"/>
      <c r="GJW167" s="72"/>
      <c r="GJX167" s="72"/>
      <c r="GJY167" s="72"/>
      <c r="GJZ167" s="72"/>
      <c r="GKA167" s="72"/>
      <c r="GKB167" s="72"/>
      <c r="GKC167" s="72"/>
      <c r="GKD167" s="72"/>
      <c r="GKE167" s="72"/>
      <c r="GKF167" s="72"/>
      <c r="GKG167" s="72"/>
      <c r="GKH167" s="72"/>
      <c r="GKI167" s="72"/>
      <c r="GKJ167" s="72"/>
      <c r="GKK167" s="72"/>
      <c r="GKL167" s="72"/>
      <c r="GKM167" s="72"/>
      <c r="GKN167" s="72"/>
      <c r="GKO167" s="72"/>
      <c r="GKP167" s="72"/>
      <c r="GKQ167" s="72"/>
      <c r="GKR167" s="72"/>
      <c r="GKS167" s="72"/>
      <c r="GKT167" s="72"/>
      <c r="GKU167" s="72"/>
      <c r="GKV167" s="72"/>
      <c r="GKW167" s="72"/>
      <c r="GKX167" s="72"/>
      <c r="GKY167" s="72"/>
      <c r="GKZ167" s="72"/>
      <c r="GLA167" s="72"/>
      <c r="GLB167" s="72"/>
      <c r="GLC167" s="72"/>
      <c r="GLD167" s="72"/>
      <c r="GLE167" s="72"/>
      <c r="GLF167" s="72"/>
      <c r="GLG167" s="72"/>
      <c r="GLH167" s="72"/>
      <c r="GLI167" s="72"/>
      <c r="GLJ167" s="72"/>
      <c r="GLK167" s="72"/>
      <c r="GLL167" s="72"/>
      <c r="GLM167" s="72"/>
      <c r="GLN167" s="72"/>
      <c r="GLO167" s="72"/>
      <c r="GLP167" s="72"/>
      <c r="GLQ167" s="72"/>
      <c r="GLR167" s="72"/>
      <c r="GLS167" s="72"/>
      <c r="GLT167" s="72"/>
      <c r="GLU167" s="72"/>
      <c r="GLV167" s="72"/>
      <c r="GLW167" s="72"/>
      <c r="GLX167" s="72"/>
      <c r="GLY167" s="72"/>
      <c r="GLZ167" s="72"/>
      <c r="GMA167" s="72"/>
      <c r="GMB167" s="72"/>
      <c r="GMC167" s="72"/>
      <c r="GMD167" s="72"/>
      <c r="GME167" s="72"/>
      <c r="GMF167" s="72"/>
      <c r="GMG167" s="72"/>
      <c r="GMH167" s="72"/>
      <c r="GMI167" s="72"/>
      <c r="GMJ167" s="72"/>
      <c r="GMK167" s="72"/>
      <c r="GML167" s="72"/>
      <c r="GMM167" s="72"/>
      <c r="GMN167" s="72"/>
      <c r="GMO167" s="72"/>
      <c r="GMP167" s="72"/>
      <c r="GMQ167" s="72"/>
      <c r="GMR167" s="72"/>
      <c r="GMS167" s="72"/>
      <c r="GMT167" s="72"/>
      <c r="GMU167" s="72"/>
      <c r="GMV167" s="72"/>
      <c r="GMW167" s="72"/>
      <c r="GMX167" s="72"/>
      <c r="GMY167" s="72"/>
      <c r="GMZ167" s="72"/>
      <c r="GNA167" s="72"/>
      <c r="GNB167" s="72"/>
      <c r="GNC167" s="72"/>
      <c r="GND167" s="72"/>
      <c r="GNE167" s="72"/>
      <c r="GNF167" s="72"/>
      <c r="GNG167" s="72"/>
      <c r="GNH167" s="72"/>
      <c r="GNI167" s="72"/>
      <c r="GNJ167" s="72"/>
      <c r="GNK167" s="72"/>
      <c r="GNL167" s="72"/>
      <c r="GNM167" s="72"/>
      <c r="GNN167" s="72"/>
      <c r="GNO167" s="72"/>
      <c r="GNP167" s="72"/>
      <c r="GNQ167" s="72"/>
      <c r="GNR167" s="72"/>
      <c r="GNS167" s="72"/>
      <c r="GNT167" s="72"/>
      <c r="GNU167" s="72"/>
      <c r="GNV167" s="72"/>
      <c r="GNW167" s="72"/>
      <c r="GNX167" s="72"/>
      <c r="GNY167" s="72"/>
      <c r="GNZ167" s="72"/>
      <c r="GOA167" s="72"/>
      <c r="GOB167" s="72"/>
      <c r="GOC167" s="72"/>
      <c r="GOD167" s="72"/>
      <c r="GOE167" s="72"/>
      <c r="GOF167" s="72"/>
      <c r="GOG167" s="72"/>
      <c r="GOH167" s="72"/>
      <c r="GOI167" s="72"/>
      <c r="GOJ167" s="72"/>
      <c r="GOK167" s="72"/>
      <c r="GOL167" s="72"/>
      <c r="GOM167" s="72"/>
      <c r="GON167" s="72"/>
      <c r="GOO167" s="72"/>
      <c r="GOP167" s="72"/>
      <c r="GOQ167" s="72"/>
      <c r="GOR167" s="72"/>
      <c r="GOS167" s="72"/>
      <c r="GOT167" s="72"/>
      <c r="GOU167" s="72"/>
      <c r="GOV167" s="72"/>
      <c r="GOW167" s="72"/>
      <c r="GOX167" s="72"/>
      <c r="GOY167" s="72"/>
      <c r="GOZ167" s="72"/>
      <c r="GPA167" s="72"/>
      <c r="GPB167" s="72"/>
      <c r="GPC167" s="72"/>
      <c r="GPD167" s="72"/>
      <c r="GPE167" s="72"/>
      <c r="GPF167" s="72"/>
      <c r="GPG167" s="72"/>
      <c r="GPH167" s="72"/>
      <c r="GPI167" s="72"/>
      <c r="GPJ167" s="72"/>
      <c r="GPK167" s="72"/>
      <c r="GPL167" s="72"/>
      <c r="GPM167" s="72"/>
      <c r="GPN167" s="72"/>
      <c r="GPO167" s="72"/>
      <c r="GPP167" s="72"/>
      <c r="GPQ167" s="72"/>
      <c r="GPR167" s="72"/>
      <c r="GPS167" s="72"/>
      <c r="GPT167" s="72"/>
      <c r="GPU167" s="72"/>
      <c r="GPV167" s="72"/>
      <c r="GPW167" s="72"/>
      <c r="GPX167" s="72"/>
      <c r="GPY167" s="72"/>
      <c r="GPZ167" s="72"/>
      <c r="GQA167" s="72"/>
      <c r="GQB167" s="72"/>
      <c r="GQC167" s="72"/>
      <c r="GQD167" s="72"/>
      <c r="GQE167" s="72"/>
      <c r="GQF167" s="72"/>
      <c r="GQG167" s="72"/>
      <c r="GQH167" s="72"/>
      <c r="GQI167" s="72"/>
      <c r="GQJ167" s="72"/>
      <c r="GQK167" s="72"/>
      <c r="GQL167" s="72"/>
      <c r="GQM167" s="72"/>
      <c r="GQN167" s="72"/>
      <c r="GQO167" s="72"/>
      <c r="GQP167" s="72"/>
      <c r="GQQ167" s="72"/>
      <c r="GQR167" s="72"/>
      <c r="GQS167" s="72"/>
      <c r="GQT167" s="72"/>
      <c r="GQU167" s="72"/>
      <c r="GQV167" s="72"/>
      <c r="GQW167" s="72"/>
      <c r="GQX167" s="72"/>
      <c r="GQY167" s="72"/>
      <c r="GQZ167" s="72"/>
      <c r="GRA167" s="72"/>
      <c r="GRB167" s="72"/>
      <c r="GRC167" s="72"/>
      <c r="GRD167" s="72"/>
      <c r="GRE167" s="72"/>
      <c r="GRF167" s="72"/>
      <c r="GRG167" s="72"/>
      <c r="GRH167" s="72"/>
      <c r="GRI167" s="72"/>
      <c r="GRJ167" s="72"/>
      <c r="GRK167" s="72"/>
      <c r="GRL167" s="72"/>
      <c r="GRM167" s="72"/>
      <c r="GRN167" s="72"/>
      <c r="GRO167" s="72"/>
      <c r="GRP167" s="72"/>
      <c r="GRQ167" s="72"/>
      <c r="GRR167" s="72"/>
      <c r="GRS167" s="72"/>
      <c r="GRT167" s="72"/>
      <c r="GRU167" s="72"/>
      <c r="GRV167" s="72"/>
      <c r="GRW167" s="72"/>
      <c r="GRX167" s="72"/>
      <c r="GRY167" s="72"/>
      <c r="GRZ167" s="72"/>
      <c r="GSA167" s="72"/>
      <c r="GSB167" s="72"/>
      <c r="GSC167" s="72"/>
      <c r="GSD167" s="72"/>
      <c r="GSE167" s="72"/>
      <c r="GSF167" s="72"/>
      <c r="GSG167" s="72"/>
      <c r="GSH167" s="72"/>
      <c r="GSI167" s="72"/>
      <c r="GSJ167" s="72"/>
      <c r="GSK167" s="72"/>
      <c r="GSL167" s="72"/>
      <c r="GSM167" s="72"/>
      <c r="GSN167" s="72"/>
      <c r="GSO167" s="72"/>
      <c r="GSP167" s="72"/>
      <c r="GSQ167" s="72"/>
      <c r="GSR167" s="72"/>
      <c r="GSS167" s="72"/>
      <c r="GST167" s="72"/>
      <c r="GSU167" s="72"/>
      <c r="GSV167" s="72"/>
      <c r="GSW167" s="72"/>
      <c r="GSX167" s="72"/>
      <c r="GSY167" s="72"/>
      <c r="GSZ167" s="72"/>
      <c r="GTA167" s="72"/>
      <c r="GTB167" s="72"/>
      <c r="GTC167" s="72"/>
      <c r="GTD167" s="72"/>
      <c r="GTE167" s="72"/>
      <c r="GTF167" s="72"/>
      <c r="GTG167" s="72"/>
      <c r="GTH167" s="72"/>
      <c r="GTI167" s="72"/>
      <c r="GTJ167" s="72"/>
      <c r="GTK167" s="72"/>
      <c r="GTL167" s="72"/>
      <c r="GTM167" s="72"/>
      <c r="GTN167" s="72"/>
      <c r="GTO167" s="72"/>
      <c r="GTP167" s="72"/>
      <c r="GTQ167" s="72"/>
      <c r="GTR167" s="72"/>
      <c r="GTS167" s="72"/>
      <c r="GTT167" s="72"/>
      <c r="GTU167" s="72"/>
      <c r="GTV167" s="72"/>
      <c r="GTW167" s="72"/>
      <c r="GTX167" s="72"/>
      <c r="GTY167" s="72"/>
      <c r="GTZ167" s="72"/>
      <c r="GUA167" s="72"/>
      <c r="GUB167" s="72"/>
      <c r="GUC167" s="72"/>
      <c r="GUD167" s="72"/>
      <c r="GUE167" s="72"/>
      <c r="GUF167" s="72"/>
      <c r="GUG167" s="72"/>
      <c r="GUH167" s="72"/>
      <c r="GUI167" s="72"/>
      <c r="GUJ167" s="72"/>
      <c r="GUK167" s="72"/>
      <c r="GUL167" s="72"/>
      <c r="GUM167" s="72"/>
      <c r="GUN167" s="72"/>
      <c r="GUO167" s="72"/>
      <c r="GUP167" s="72"/>
      <c r="GUQ167" s="72"/>
      <c r="GUR167" s="72"/>
      <c r="GUS167" s="72"/>
      <c r="GUT167" s="72"/>
      <c r="GUU167" s="72"/>
      <c r="GUV167" s="72"/>
      <c r="GUW167" s="72"/>
      <c r="GUX167" s="72"/>
      <c r="GUY167" s="72"/>
      <c r="GUZ167" s="72"/>
      <c r="GVA167" s="72"/>
      <c r="GVB167" s="72"/>
      <c r="GVC167" s="72"/>
      <c r="GVD167" s="72"/>
      <c r="GVE167" s="72"/>
      <c r="GVF167" s="72"/>
      <c r="GVG167" s="72"/>
      <c r="GVH167" s="72"/>
      <c r="GVI167" s="72"/>
      <c r="GVJ167" s="72"/>
      <c r="GVK167" s="72"/>
      <c r="GVL167" s="72"/>
      <c r="GVM167" s="72"/>
      <c r="GVN167" s="72"/>
      <c r="GVO167" s="72"/>
      <c r="GVP167" s="72"/>
      <c r="GVQ167" s="72"/>
      <c r="GVR167" s="72"/>
      <c r="GVS167" s="72"/>
      <c r="GVT167" s="72"/>
      <c r="GVU167" s="72"/>
      <c r="GVV167" s="72"/>
      <c r="GVW167" s="72"/>
      <c r="GVX167" s="72"/>
      <c r="GVY167" s="72"/>
      <c r="GVZ167" s="72"/>
      <c r="GWA167" s="72"/>
      <c r="GWB167" s="72"/>
      <c r="GWC167" s="72"/>
      <c r="GWD167" s="72"/>
      <c r="GWE167" s="72"/>
      <c r="GWF167" s="72"/>
      <c r="GWG167" s="72"/>
      <c r="GWH167" s="72"/>
      <c r="GWI167" s="72"/>
      <c r="GWJ167" s="72"/>
      <c r="GWK167" s="72"/>
      <c r="GWL167" s="72"/>
      <c r="GWM167" s="72"/>
      <c r="GWN167" s="72"/>
      <c r="GWO167" s="72"/>
      <c r="GWP167" s="72"/>
      <c r="GWQ167" s="72"/>
      <c r="GWR167" s="72"/>
      <c r="GWS167" s="72"/>
      <c r="GWT167" s="72"/>
      <c r="GWU167" s="72"/>
      <c r="GWV167" s="72"/>
      <c r="GWW167" s="72"/>
      <c r="GWX167" s="72"/>
      <c r="GWY167" s="72"/>
      <c r="GWZ167" s="72"/>
      <c r="GXA167" s="72"/>
      <c r="GXB167" s="72"/>
      <c r="GXC167" s="72"/>
      <c r="GXD167" s="72"/>
      <c r="GXE167" s="72"/>
      <c r="GXF167" s="72"/>
      <c r="GXG167" s="72"/>
      <c r="GXH167" s="72"/>
      <c r="GXI167" s="72"/>
      <c r="GXJ167" s="72"/>
      <c r="GXK167" s="72"/>
      <c r="GXL167" s="72"/>
      <c r="GXM167" s="72"/>
      <c r="GXN167" s="72"/>
      <c r="GXO167" s="72"/>
      <c r="GXP167" s="72"/>
      <c r="GXQ167" s="72"/>
      <c r="GXR167" s="72"/>
      <c r="GXS167" s="72"/>
      <c r="GXT167" s="72"/>
      <c r="GXU167" s="72"/>
      <c r="GXV167" s="72"/>
      <c r="GXW167" s="72"/>
      <c r="GXX167" s="72"/>
      <c r="GXY167" s="72"/>
      <c r="GXZ167" s="72"/>
      <c r="GYA167" s="72"/>
      <c r="GYB167" s="72"/>
      <c r="GYC167" s="72"/>
      <c r="GYD167" s="72"/>
      <c r="GYE167" s="72"/>
      <c r="GYF167" s="72"/>
      <c r="GYG167" s="72"/>
      <c r="GYH167" s="72"/>
      <c r="GYI167" s="72"/>
      <c r="GYJ167" s="72"/>
      <c r="GYK167" s="72"/>
      <c r="GYL167" s="72"/>
      <c r="GYM167" s="72"/>
      <c r="GYN167" s="72"/>
      <c r="GYO167" s="72"/>
      <c r="GYP167" s="72"/>
      <c r="GYQ167" s="72"/>
      <c r="GYR167" s="72"/>
      <c r="GYS167" s="72"/>
      <c r="GYT167" s="72"/>
      <c r="GYU167" s="72"/>
      <c r="GYV167" s="72"/>
      <c r="GYW167" s="72"/>
      <c r="GYX167" s="72"/>
      <c r="GYY167" s="72"/>
      <c r="GYZ167" s="72"/>
      <c r="GZA167" s="72"/>
      <c r="GZB167" s="72"/>
      <c r="GZC167" s="72"/>
      <c r="GZD167" s="72"/>
      <c r="GZE167" s="72"/>
      <c r="GZF167" s="72"/>
      <c r="GZG167" s="72"/>
      <c r="GZH167" s="72"/>
      <c r="GZI167" s="72"/>
      <c r="GZJ167" s="72"/>
      <c r="GZK167" s="72"/>
      <c r="GZL167" s="72"/>
      <c r="GZM167" s="72"/>
      <c r="GZN167" s="72"/>
      <c r="GZO167" s="72"/>
      <c r="GZP167" s="72"/>
      <c r="GZQ167" s="72"/>
      <c r="GZR167" s="72"/>
      <c r="GZS167" s="72"/>
      <c r="GZT167" s="72"/>
      <c r="GZU167" s="72"/>
      <c r="GZV167" s="72"/>
      <c r="GZW167" s="72"/>
      <c r="GZX167" s="72"/>
      <c r="GZY167" s="72"/>
      <c r="GZZ167" s="72"/>
      <c r="HAA167" s="72"/>
      <c r="HAB167" s="72"/>
      <c r="HAC167" s="72"/>
      <c r="HAD167" s="72"/>
      <c r="HAE167" s="72"/>
      <c r="HAF167" s="72"/>
      <c r="HAG167" s="72"/>
      <c r="HAH167" s="72"/>
      <c r="HAI167" s="72"/>
      <c r="HAJ167" s="72"/>
      <c r="HAK167" s="72"/>
      <c r="HAL167" s="72"/>
      <c r="HAM167" s="72"/>
      <c r="HAN167" s="72"/>
      <c r="HAO167" s="72"/>
      <c r="HAP167" s="72"/>
      <c r="HAQ167" s="72"/>
      <c r="HAR167" s="72"/>
      <c r="HAS167" s="72"/>
      <c r="HAT167" s="72"/>
      <c r="HAU167" s="72"/>
      <c r="HAV167" s="72"/>
      <c r="HAW167" s="72"/>
      <c r="HAX167" s="72"/>
      <c r="HAY167" s="72"/>
      <c r="HAZ167" s="72"/>
      <c r="HBA167" s="72"/>
      <c r="HBB167" s="72"/>
      <c r="HBC167" s="72"/>
      <c r="HBD167" s="72"/>
      <c r="HBE167" s="72"/>
      <c r="HBF167" s="72"/>
      <c r="HBG167" s="72"/>
      <c r="HBH167" s="72"/>
      <c r="HBI167" s="72"/>
      <c r="HBJ167" s="72"/>
      <c r="HBK167" s="72"/>
      <c r="HBL167" s="72"/>
      <c r="HBM167" s="72"/>
      <c r="HBN167" s="72"/>
      <c r="HBO167" s="72"/>
      <c r="HBP167" s="72"/>
      <c r="HBQ167" s="72"/>
      <c r="HBR167" s="72"/>
      <c r="HBS167" s="72"/>
      <c r="HBT167" s="72"/>
      <c r="HBU167" s="72"/>
      <c r="HBV167" s="72"/>
      <c r="HBW167" s="72"/>
      <c r="HBX167" s="72"/>
      <c r="HBY167" s="72"/>
      <c r="HBZ167" s="72"/>
      <c r="HCA167" s="72"/>
      <c r="HCB167" s="72"/>
      <c r="HCC167" s="72"/>
      <c r="HCD167" s="72"/>
      <c r="HCE167" s="72"/>
      <c r="HCF167" s="72"/>
      <c r="HCG167" s="72"/>
      <c r="HCH167" s="72"/>
      <c r="HCI167" s="72"/>
      <c r="HCJ167" s="72"/>
      <c r="HCK167" s="72"/>
      <c r="HCL167" s="72"/>
      <c r="HCM167" s="72"/>
      <c r="HCN167" s="72"/>
      <c r="HCO167" s="72"/>
      <c r="HCP167" s="72"/>
      <c r="HCQ167" s="72"/>
      <c r="HCR167" s="72"/>
      <c r="HCS167" s="72"/>
      <c r="HCT167" s="72"/>
      <c r="HCU167" s="72"/>
      <c r="HCV167" s="72"/>
      <c r="HCW167" s="72"/>
      <c r="HCX167" s="72"/>
      <c r="HCY167" s="72"/>
      <c r="HCZ167" s="72"/>
      <c r="HDA167" s="72"/>
      <c r="HDB167" s="72"/>
      <c r="HDC167" s="72"/>
      <c r="HDD167" s="72"/>
      <c r="HDE167" s="72"/>
      <c r="HDF167" s="72"/>
      <c r="HDG167" s="72"/>
      <c r="HDH167" s="72"/>
      <c r="HDI167" s="72"/>
      <c r="HDJ167" s="72"/>
      <c r="HDK167" s="72"/>
      <c r="HDL167" s="72"/>
      <c r="HDM167" s="72"/>
      <c r="HDN167" s="72"/>
      <c r="HDO167" s="72"/>
      <c r="HDP167" s="72"/>
      <c r="HDQ167" s="72"/>
      <c r="HDR167" s="72"/>
      <c r="HDS167" s="72"/>
      <c r="HDT167" s="72"/>
      <c r="HDU167" s="72"/>
      <c r="HDV167" s="72"/>
      <c r="HDW167" s="72"/>
      <c r="HDX167" s="72"/>
      <c r="HDY167" s="72"/>
      <c r="HDZ167" s="72"/>
      <c r="HEA167" s="72"/>
      <c r="HEB167" s="72"/>
      <c r="HEC167" s="72"/>
      <c r="HED167" s="72"/>
      <c r="HEE167" s="72"/>
      <c r="HEF167" s="72"/>
      <c r="HEG167" s="72"/>
      <c r="HEH167" s="72"/>
      <c r="HEI167" s="72"/>
      <c r="HEJ167" s="72"/>
      <c r="HEK167" s="72"/>
      <c r="HEL167" s="72"/>
      <c r="HEM167" s="72"/>
      <c r="HEN167" s="72"/>
      <c r="HEO167" s="72"/>
      <c r="HEP167" s="72"/>
      <c r="HEQ167" s="72"/>
      <c r="HER167" s="72"/>
      <c r="HES167" s="72"/>
      <c r="HET167" s="72"/>
      <c r="HEU167" s="72"/>
      <c r="HEV167" s="72"/>
      <c r="HEW167" s="72"/>
      <c r="HEX167" s="72"/>
      <c r="HEY167" s="72"/>
      <c r="HEZ167" s="72"/>
      <c r="HFA167" s="72"/>
      <c r="HFB167" s="72"/>
      <c r="HFC167" s="72"/>
      <c r="HFD167" s="72"/>
      <c r="HFE167" s="72"/>
      <c r="HFF167" s="72"/>
      <c r="HFG167" s="72"/>
      <c r="HFH167" s="72"/>
      <c r="HFI167" s="72"/>
      <c r="HFJ167" s="72"/>
      <c r="HFK167" s="72"/>
      <c r="HFL167" s="72"/>
      <c r="HFM167" s="72"/>
      <c r="HFN167" s="72"/>
      <c r="HFO167" s="72"/>
      <c r="HFP167" s="72"/>
      <c r="HFQ167" s="72"/>
      <c r="HFR167" s="72"/>
      <c r="HFS167" s="72"/>
      <c r="HFT167" s="72"/>
      <c r="HFU167" s="72"/>
      <c r="HFV167" s="72"/>
      <c r="HFW167" s="72"/>
      <c r="HFX167" s="72"/>
      <c r="HFY167" s="72"/>
      <c r="HFZ167" s="72"/>
      <c r="HGA167" s="72"/>
      <c r="HGB167" s="72"/>
      <c r="HGC167" s="72"/>
      <c r="HGD167" s="72"/>
      <c r="HGE167" s="72"/>
      <c r="HGF167" s="72"/>
      <c r="HGG167" s="72"/>
      <c r="HGH167" s="72"/>
      <c r="HGI167" s="72"/>
      <c r="HGJ167" s="72"/>
      <c r="HGK167" s="72"/>
      <c r="HGL167" s="72"/>
      <c r="HGM167" s="72"/>
      <c r="HGN167" s="72"/>
      <c r="HGO167" s="72"/>
      <c r="HGP167" s="72"/>
      <c r="HGQ167" s="72"/>
      <c r="HGR167" s="72"/>
      <c r="HGS167" s="72"/>
      <c r="HGT167" s="72"/>
      <c r="HGU167" s="72"/>
      <c r="HGV167" s="72"/>
      <c r="HGW167" s="72"/>
      <c r="HGX167" s="72"/>
      <c r="HGY167" s="72"/>
      <c r="HGZ167" s="72"/>
      <c r="HHA167" s="72"/>
      <c r="HHB167" s="72"/>
      <c r="HHC167" s="72"/>
      <c r="HHD167" s="72"/>
      <c r="HHE167" s="72"/>
      <c r="HHF167" s="72"/>
      <c r="HHG167" s="72"/>
      <c r="HHH167" s="72"/>
      <c r="HHI167" s="72"/>
      <c r="HHJ167" s="72"/>
      <c r="HHK167" s="72"/>
      <c r="HHL167" s="72"/>
      <c r="HHM167" s="72"/>
      <c r="HHN167" s="72"/>
      <c r="HHO167" s="72"/>
      <c r="HHP167" s="72"/>
      <c r="HHQ167" s="72"/>
      <c r="HHR167" s="72"/>
      <c r="HHS167" s="72"/>
      <c r="HHT167" s="72"/>
      <c r="HHU167" s="72"/>
      <c r="HHV167" s="72"/>
      <c r="HHW167" s="72"/>
      <c r="HHX167" s="72"/>
      <c r="HHY167" s="72"/>
      <c r="HHZ167" s="72"/>
      <c r="HIA167" s="72"/>
      <c r="HIB167" s="72"/>
      <c r="HIC167" s="72"/>
      <c r="HID167" s="72"/>
      <c r="HIE167" s="72"/>
      <c r="HIF167" s="72"/>
      <c r="HIG167" s="72"/>
      <c r="HIH167" s="72"/>
      <c r="HII167" s="72"/>
      <c r="HIJ167" s="72"/>
      <c r="HIK167" s="72"/>
      <c r="HIL167" s="72"/>
      <c r="HIM167" s="72"/>
      <c r="HIN167" s="72"/>
      <c r="HIO167" s="72"/>
      <c r="HIP167" s="72"/>
      <c r="HIQ167" s="72"/>
      <c r="HIR167" s="72"/>
      <c r="HIS167" s="72"/>
      <c r="HIT167" s="72"/>
      <c r="HIU167" s="72"/>
      <c r="HIV167" s="72"/>
      <c r="HIW167" s="72"/>
      <c r="HIX167" s="72"/>
      <c r="HIY167" s="72"/>
      <c r="HIZ167" s="72"/>
      <c r="HJA167" s="72"/>
      <c r="HJB167" s="72"/>
      <c r="HJC167" s="72"/>
      <c r="HJD167" s="72"/>
      <c r="HJE167" s="72"/>
      <c r="HJF167" s="72"/>
      <c r="HJG167" s="72"/>
      <c r="HJH167" s="72"/>
      <c r="HJI167" s="72"/>
      <c r="HJJ167" s="72"/>
      <c r="HJK167" s="72"/>
      <c r="HJL167" s="72"/>
      <c r="HJM167" s="72"/>
      <c r="HJN167" s="72"/>
      <c r="HJO167" s="72"/>
      <c r="HJP167" s="72"/>
      <c r="HJQ167" s="72"/>
      <c r="HJR167" s="72"/>
      <c r="HJS167" s="72"/>
      <c r="HJT167" s="72"/>
      <c r="HJU167" s="72"/>
      <c r="HJV167" s="72"/>
      <c r="HJW167" s="72"/>
      <c r="HJX167" s="72"/>
      <c r="HJY167" s="72"/>
      <c r="HJZ167" s="72"/>
      <c r="HKA167" s="72"/>
      <c r="HKB167" s="72"/>
      <c r="HKC167" s="72"/>
      <c r="HKD167" s="72"/>
      <c r="HKE167" s="72"/>
      <c r="HKF167" s="72"/>
      <c r="HKG167" s="72"/>
      <c r="HKH167" s="72"/>
      <c r="HKI167" s="72"/>
      <c r="HKJ167" s="72"/>
      <c r="HKK167" s="72"/>
      <c r="HKL167" s="72"/>
      <c r="HKM167" s="72"/>
      <c r="HKN167" s="72"/>
      <c r="HKO167" s="72"/>
      <c r="HKP167" s="72"/>
      <c r="HKQ167" s="72"/>
      <c r="HKR167" s="72"/>
      <c r="HKS167" s="72"/>
      <c r="HKT167" s="72"/>
      <c r="HKU167" s="72"/>
      <c r="HKV167" s="72"/>
      <c r="HKW167" s="72"/>
      <c r="HKX167" s="72"/>
      <c r="HKY167" s="72"/>
      <c r="HKZ167" s="72"/>
      <c r="HLA167" s="72"/>
      <c r="HLB167" s="72"/>
      <c r="HLC167" s="72"/>
      <c r="HLD167" s="72"/>
      <c r="HLE167" s="72"/>
      <c r="HLF167" s="72"/>
      <c r="HLG167" s="72"/>
      <c r="HLH167" s="72"/>
      <c r="HLI167" s="72"/>
      <c r="HLJ167" s="72"/>
      <c r="HLK167" s="72"/>
      <c r="HLL167" s="72"/>
      <c r="HLM167" s="72"/>
      <c r="HLN167" s="72"/>
      <c r="HLO167" s="72"/>
      <c r="HLP167" s="72"/>
      <c r="HLQ167" s="72"/>
      <c r="HLR167" s="72"/>
      <c r="HLS167" s="72"/>
      <c r="HLT167" s="72"/>
      <c r="HLU167" s="72"/>
      <c r="HLV167" s="72"/>
      <c r="HLW167" s="72"/>
      <c r="HLX167" s="72"/>
      <c r="HLY167" s="72"/>
      <c r="HLZ167" s="72"/>
      <c r="HMA167" s="72"/>
      <c r="HMB167" s="72"/>
      <c r="HMC167" s="72"/>
      <c r="HMD167" s="72"/>
      <c r="HME167" s="72"/>
      <c r="HMF167" s="72"/>
      <c r="HMG167" s="72"/>
      <c r="HMH167" s="72"/>
      <c r="HMI167" s="72"/>
      <c r="HMJ167" s="72"/>
      <c r="HMK167" s="72"/>
      <c r="HML167" s="72"/>
      <c r="HMM167" s="72"/>
      <c r="HMN167" s="72"/>
      <c r="HMO167" s="72"/>
      <c r="HMP167" s="72"/>
      <c r="HMQ167" s="72"/>
      <c r="HMR167" s="72"/>
      <c r="HMS167" s="72"/>
      <c r="HMT167" s="72"/>
      <c r="HMU167" s="72"/>
      <c r="HMV167" s="72"/>
      <c r="HMW167" s="72"/>
      <c r="HMX167" s="72"/>
      <c r="HMY167" s="72"/>
      <c r="HMZ167" s="72"/>
      <c r="HNA167" s="72"/>
      <c r="HNB167" s="72"/>
      <c r="HNC167" s="72"/>
      <c r="HND167" s="72"/>
      <c r="HNE167" s="72"/>
      <c r="HNF167" s="72"/>
      <c r="HNG167" s="72"/>
      <c r="HNH167" s="72"/>
      <c r="HNI167" s="72"/>
      <c r="HNJ167" s="72"/>
      <c r="HNK167" s="72"/>
      <c r="HNL167" s="72"/>
      <c r="HNM167" s="72"/>
      <c r="HNN167" s="72"/>
      <c r="HNO167" s="72"/>
      <c r="HNP167" s="72"/>
      <c r="HNQ167" s="72"/>
      <c r="HNR167" s="72"/>
      <c r="HNS167" s="72"/>
      <c r="HNT167" s="72"/>
      <c r="HNU167" s="72"/>
      <c r="HNV167" s="72"/>
      <c r="HNW167" s="72"/>
      <c r="HNX167" s="72"/>
      <c r="HNY167" s="72"/>
      <c r="HNZ167" s="72"/>
      <c r="HOA167" s="72"/>
      <c r="HOB167" s="72"/>
      <c r="HOC167" s="72"/>
      <c r="HOD167" s="72"/>
      <c r="HOE167" s="72"/>
      <c r="HOF167" s="72"/>
      <c r="HOG167" s="72"/>
      <c r="HOH167" s="72"/>
      <c r="HOI167" s="72"/>
      <c r="HOJ167" s="72"/>
      <c r="HOK167" s="72"/>
      <c r="HOL167" s="72"/>
      <c r="HOM167" s="72"/>
      <c r="HON167" s="72"/>
      <c r="HOO167" s="72"/>
      <c r="HOP167" s="72"/>
      <c r="HOQ167" s="72"/>
      <c r="HOR167" s="72"/>
      <c r="HOS167" s="72"/>
      <c r="HOT167" s="72"/>
      <c r="HOU167" s="72"/>
      <c r="HOV167" s="72"/>
      <c r="HOW167" s="72"/>
      <c r="HOX167" s="72"/>
      <c r="HOY167" s="72"/>
      <c r="HOZ167" s="72"/>
      <c r="HPA167" s="72"/>
      <c r="HPB167" s="72"/>
      <c r="HPC167" s="72"/>
      <c r="HPD167" s="72"/>
      <c r="HPE167" s="72"/>
      <c r="HPF167" s="72"/>
      <c r="HPG167" s="72"/>
      <c r="HPH167" s="72"/>
      <c r="HPI167" s="72"/>
      <c r="HPJ167" s="72"/>
      <c r="HPK167" s="72"/>
      <c r="HPL167" s="72"/>
      <c r="HPM167" s="72"/>
      <c r="HPN167" s="72"/>
      <c r="HPO167" s="72"/>
      <c r="HPP167" s="72"/>
      <c r="HPQ167" s="72"/>
      <c r="HPR167" s="72"/>
      <c r="HPS167" s="72"/>
      <c r="HPT167" s="72"/>
      <c r="HPU167" s="72"/>
      <c r="HPV167" s="72"/>
      <c r="HPW167" s="72"/>
      <c r="HPX167" s="72"/>
      <c r="HPY167" s="72"/>
      <c r="HPZ167" s="72"/>
      <c r="HQA167" s="72"/>
      <c r="HQB167" s="72"/>
      <c r="HQC167" s="72"/>
      <c r="HQD167" s="72"/>
      <c r="HQE167" s="72"/>
      <c r="HQF167" s="72"/>
      <c r="HQG167" s="72"/>
      <c r="HQH167" s="72"/>
      <c r="HQI167" s="72"/>
      <c r="HQJ167" s="72"/>
      <c r="HQK167" s="72"/>
      <c r="HQL167" s="72"/>
      <c r="HQM167" s="72"/>
      <c r="HQN167" s="72"/>
      <c r="HQO167" s="72"/>
      <c r="HQP167" s="72"/>
      <c r="HQQ167" s="72"/>
      <c r="HQR167" s="72"/>
      <c r="HQS167" s="72"/>
      <c r="HQT167" s="72"/>
      <c r="HQU167" s="72"/>
      <c r="HQV167" s="72"/>
      <c r="HQW167" s="72"/>
      <c r="HQX167" s="72"/>
      <c r="HQY167" s="72"/>
      <c r="HQZ167" s="72"/>
      <c r="HRA167" s="72"/>
      <c r="HRB167" s="72"/>
      <c r="HRC167" s="72"/>
      <c r="HRD167" s="72"/>
      <c r="HRE167" s="72"/>
      <c r="HRF167" s="72"/>
      <c r="HRG167" s="72"/>
      <c r="HRH167" s="72"/>
      <c r="HRI167" s="72"/>
      <c r="HRJ167" s="72"/>
      <c r="HRK167" s="72"/>
      <c r="HRL167" s="72"/>
      <c r="HRM167" s="72"/>
      <c r="HRN167" s="72"/>
      <c r="HRO167" s="72"/>
      <c r="HRP167" s="72"/>
      <c r="HRQ167" s="72"/>
      <c r="HRR167" s="72"/>
      <c r="HRS167" s="72"/>
      <c r="HRT167" s="72"/>
      <c r="HRU167" s="72"/>
      <c r="HRV167" s="72"/>
      <c r="HRW167" s="72"/>
      <c r="HRX167" s="72"/>
      <c r="HRY167" s="72"/>
      <c r="HRZ167" s="72"/>
      <c r="HSA167" s="72"/>
      <c r="HSB167" s="72"/>
      <c r="HSC167" s="72"/>
      <c r="HSD167" s="72"/>
      <c r="HSE167" s="72"/>
      <c r="HSF167" s="72"/>
      <c r="HSG167" s="72"/>
      <c r="HSH167" s="72"/>
      <c r="HSI167" s="72"/>
      <c r="HSJ167" s="72"/>
      <c r="HSK167" s="72"/>
      <c r="HSL167" s="72"/>
      <c r="HSM167" s="72"/>
      <c r="HSN167" s="72"/>
      <c r="HSO167" s="72"/>
      <c r="HSP167" s="72"/>
      <c r="HSQ167" s="72"/>
      <c r="HSR167" s="72"/>
      <c r="HSS167" s="72"/>
      <c r="HST167" s="72"/>
      <c r="HSU167" s="72"/>
      <c r="HSV167" s="72"/>
      <c r="HSW167" s="72"/>
      <c r="HSX167" s="72"/>
      <c r="HSY167" s="72"/>
      <c r="HSZ167" s="72"/>
      <c r="HTA167" s="72"/>
      <c r="HTB167" s="72"/>
      <c r="HTC167" s="72"/>
      <c r="HTD167" s="72"/>
      <c r="HTE167" s="72"/>
      <c r="HTF167" s="72"/>
      <c r="HTG167" s="72"/>
      <c r="HTH167" s="72"/>
      <c r="HTI167" s="72"/>
      <c r="HTJ167" s="72"/>
      <c r="HTK167" s="72"/>
      <c r="HTL167" s="72"/>
      <c r="HTM167" s="72"/>
      <c r="HTN167" s="72"/>
      <c r="HTO167" s="72"/>
      <c r="HTP167" s="72"/>
      <c r="HTQ167" s="72"/>
      <c r="HTR167" s="72"/>
      <c r="HTS167" s="72"/>
      <c r="HTT167" s="72"/>
      <c r="HTU167" s="72"/>
      <c r="HTV167" s="72"/>
      <c r="HTW167" s="72"/>
      <c r="HTX167" s="72"/>
      <c r="HTY167" s="72"/>
      <c r="HTZ167" s="72"/>
      <c r="HUA167" s="72"/>
      <c r="HUB167" s="72"/>
      <c r="HUC167" s="72"/>
      <c r="HUD167" s="72"/>
      <c r="HUE167" s="72"/>
      <c r="HUF167" s="72"/>
      <c r="HUG167" s="72"/>
      <c r="HUH167" s="72"/>
      <c r="HUI167" s="72"/>
      <c r="HUJ167" s="72"/>
      <c r="HUK167" s="72"/>
      <c r="HUL167" s="72"/>
      <c r="HUM167" s="72"/>
      <c r="HUN167" s="72"/>
      <c r="HUO167" s="72"/>
      <c r="HUP167" s="72"/>
      <c r="HUQ167" s="72"/>
      <c r="HUR167" s="72"/>
      <c r="HUS167" s="72"/>
      <c r="HUT167" s="72"/>
      <c r="HUU167" s="72"/>
      <c r="HUV167" s="72"/>
      <c r="HUW167" s="72"/>
      <c r="HUX167" s="72"/>
      <c r="HUY167" s="72"/>
      <c r="HUZ167" s="72"/>
      <c r="HVA167" s="72"/>
      <c r="HVB167" s="72"/>
      <c r="HVC167" s="72"/>
      <c r="HVD167" s="72"/>
      <c r="HVE167" s="72"/>
      <c r="HVF167" s="72"/>
      <c r="HVG167" s="72"/>
      <c r="HVH167" s="72"/>
      <c r="HVI167" s="72"/>
      <c r="HVJ167" s="72"/>
      <c r="HVK167" s="72"/>
      <c r="HVL167" s="72"/>
      <c r="HVM167" s="72"/>
      <c r="HVN167" s="72"/>
      <c r="HVO167" s="72"/>
      <c r="HVP167" s="72"/>
      <c r="HVQ167" s="72"/>
      <c r="HVR167" s="72"/>
      <c r="HVS167" s="72"/>
      <c r="HVT167" s="72"/>
      <c r="HVU167" s="72"/>
      <c r="HVV167" s="72"/>
      <c r="HVW167" s="72"/>
      <c r="HVX167" s="72"/>
      <c r="HVY167" s="72"/>
      <c r="HVZ167" s="72"/>
      <c r="HWA167" s="72"/>
      <c r="HWB167" s="72"/>
      <c r="HWC167" s="72"/>
      <c r="HWD167" s="72"/>
      <c r="HWE167" s="72"/>
      <c r="HWF167" s="72"/>
      <c r="HWG167" s="72"/>
      <c r="HWH167" s="72"/>
      <c r="HWI167" s="72"/>
      <c r="HWJ167" s="72"/>
      <c r="HWK167" s="72"/>
      <c r="HWL167" s="72"/>
      <c r="HWM167" s="72"/>
      <c r="HWN167" s="72"/>
      <c r="HWO167" s="72"/>
      <c r="HWP167" s="72"/>
      <c r="HWQ167" s="72"/>
      <c r="HWR167" s="72"/>
      <c r="HWS167" s="72"/>
      <c r="HWT167" s="72"/>
      <c r="HWU167" s="72"/>
      <c r="HWV167" s="72"/>
      <c r="HWW167" s="72"/>
      <c r="HWX167" s="72"/>
      <c r="HWY167" s="72"/>
      <c r="HWZ167" s="72"/>
      <c r="HXA167" s="72"/>
      <c r="HXB167" s="72"/>
      <c r="HXC167" s="72"/>
      <c r="HXD167" s="72"/>
      <c r="HXE167" s="72"/>
      <c r="HXF167" s="72"/>
      <c r="HXG167" s="72"/>
      <c r="HXH167" s="72"/>
      <c r="HXI167" s="72"/>
      <c r="HXJ167" s="72"/>
      <c r="HXK167" s="72"/>
      <c r="HXL167" s="72"/>
      <c r="HXM167" s="72"/>
      <c r="HXN167" s="72"/>
      <c r="HXO167" s="72"/>
      <c r="HXP167" s="72"/>
      <c r="HXQ167" s="72"/>
      <c r="HXR167" s="72"/>
      <c r="HXS167" s="72"/>
      <c r="HXT167" s="72"/>
      <c r="HXU167" s="72"/>
      <c r="HXV167" s="72"/>
      <c r="HXW167" s="72"/>
      <c r="HXX167" s="72"/>
      <c r="HXY167" s="72"/>
      <c r="HXZ167" s="72"/>
      <c r="HYA167" s="72"/>
      <c r="HYB167" s="72"/>
      <c r="HYC167" s="72"/>
      <c r="HYD167" s="72"/>
      <c r="HYE167" s="72"/>
      <c r="HYF167" s="72"/>
      <c r="HYG167" s="72"/>
      <c r="HYH167" s="72"/>
      <c r="HYI167" s="72"/>
      <c r="HYJ167" s="72"/>
      <c r="HYK167" s="72"/>
      <c r="HYL167" s="72"/>
      <c r="HYM167" s="72"/>
      <c r="HYN167" s="72"/>
      <c r="HYO167" s="72"/>
      <c r="HYP167" s="72"/>
      <c r="HYQ167" s="72"/>
      <c r="HYR167" s="72"/>
      <c r="HYS167" s="72"/>
      <c r="HYT167" s="72"/>
      <c r="HYU167" s="72"/>
      <c r="HYV167" s="72"/>
      <c r="HYW167" s="72"/>
      <c r="HYX167" s="72"/>
      <c r="HYY167" s="72"/>
      <c r="HYZ167" s="72"/>
      <c r="HZA167" s="72"/>
      <c r="HZB167" s="72"/>
      <c r="HZC167" s="72"/>
      <c r="HZD167" s="72"/>
      <c r="HZE167" s="72"/>
      <c r="HZF167" s="72"/>
      <c r="HZG167" s="72"/>
      <c r="HZH167" s="72"/>
      <c r="HZI167" s="72"/>
      <c r="HZJ167" s="72"/>
      <c r="HZK167" s="72"/>
      <c r="HZL167" s="72"/>
      <c r="HZM167" s="72"/>
      <c r="HZN167" s="72"/>
      <c r="HZO167" s="72"/>
      <c r="HZP167" s="72"/>
      <c r="HZQ167" s="72"/>
      <c r="HZR167" s="72"/>
      <c r="HZS167" s="72"/>
      <c r="HZT167" s="72"/>
      <c r="HZU167" s="72"/>
      <c r="HZV167" s="72"/>
      <c r="HZW167" s="72"/>
      <c r="HZX167" s="72"/>
      <c r="HZY167" s="72"/>
      <c r="HZZ167" s="72"/>
      <c r="IAA167" s="72"/>
      <c r="IAB167" s="72"/>
      <c r="IAC167" s="72"/>
      <c r="IAD167" s="72"/>
      <c r="IAE167" s="72"/>
      <c r="IAF167" s="72"/>
      <c r="IAG167" s="72"/>
      <c r="IAH167" s="72"/>
      <c r="IAI167" s="72"/>
      <c r="IAJ167" s="72"/>
      <c r="IAK167" s="72"/>
      <c r="IAL167" s="72"/>
      <c r="IAM167" s="72"/>
      <c r="IAN167" s="72"/>
      <c r="IAO167" s="72"/>
      <c r="IAP167" s="72"/>
      <c r="IAQ167" s="72"/>
      <c r="IAR167" s="72"/>
      <c r="IAS167" s="72"/>
      <c r="IAT167" s="72"/>
      <c r="IAU167" s="72"/>
      <c r="IAV167" s="72"/>
      <c r="IAW167" s="72"/>
      <c r="IAX167" s="72"/>
      <c r="IAY167" s="72"/>
      <c r="IAZ167" s="72"/>
      <c r="IBA167" s="72"/>
      <c r="IBB167" s="72"/>
      <c r="IBC167" s="72"/>
      <c r="IBD167" s="72"/>
      <c r="IBE167" s="72"/>
      <c r="IBF167" s="72"/>
      <c r="IBG167" s="72"/>
      <c r="IBH167" s="72"/>
      <c r="IBI167" s="72"/>
      <c r="IBJ167" s="72"/>
      <c r="IBK167" s="72"/>
      <c r="IBL167" s="72"/>
      <c r="IBM167" s="72"/>
      <c r="IBN167" s="72"/>
      <c r="IBO167" s="72"/>
      <c r="IBP167" s="72"/>
      <c r="IBQ167" s="72"/>
      <c r="IBR167" s="72"/>
      <c r="IBS167" s="72"/>
      <c r="IBT167" s="72"/>
      <c r="IBU167" s="72"/>
      <c r="IBV167" s="72"/>
      <c r="IBW167" s="72"/>
      <c r="IBX167" s="72"/>
      <c r="IBY167" s="72"/>
      <c r="IBZ167" s="72"/>
      <c r="ICA167" s="72"/>
      <c r="ICB167" s="72"/>
      <c r="ICC167" s="72"/>
      <c r="ICD167" s="72"/>
      <c r="ICE167" s="72"/>
      <c r="ICF167" s="72"/>
      <c r="ICG167" s="72"/>
      <c r="ICH167" s="72"/>
      <c r="ICI167" s="72"/>
      <c r="ICJ167" s="72"/>
      <c r="ICK167" s="72"/>
      <c r="ICL167" s="72"/>
      <c r="ICM167" s="72"/>
      <c r="ICN167" s="72"/>
      <c r="ICO167" s="72"/>
      <c r="ICP167" s="72"/>
      <c r="ICQ167" s="72"/>
      <c r="ICR167" s="72"/>
      <c r="ICS167" s="72"/>
      <c r="ICT167" s="72"/>
      <c r="ICU167" s="72"/>
      <c r="ICV167" s="72"/>
      <c r="ICW167" s="72"/>
      <c r="ICX167" s="72"/>
      <c r="ICY167" s="72"/>
      <c r="ICZ167" s="72"/>
      <c r="IDA167" s="72"/>
      <c r="IDB167" s="72"/>
      <c r="IDC167" s="72"/>
      <c r="IDD167" s="72"/>
      <c r="IDE167" s="72"/>
      <c r="IDF167" s="72"/>
      <c r="IDG167" s="72"/>
      <c r="IDH167" s="72"/>
      <c r="IDI167" s="72"/>
      <c r="IDJ167" s="72"/>
      <c r="IDK167" s="72"/>
      <c r="IDL167" s="72"/>
      <c r="IDM167" s="72"/>
      <c r="IDN167" s="72"/>
      <c r="IDO167" s="72"/>
      <c r="IDP167" s="72"/>
      <c r="IDQ167" s="72"/>
      <c r="IDR167" s="72"/>
      <c r="IDS167" s="72"/>
      <c r="IDT167" s="72"/>
      <c r="IDU167" s="72"/>
      <c r="IDV167" s="72"/>
      <c r="IDW167" s="72"/>
      <c r="IDX167" s="72"/>
      <c r="IDY167" s="72"/>
      <c r="IDZ167" s="72"/>
      <c r="IEA167" s="72"/>
      <c r="IEB167" s="72"/>
      <c r="IEC167" s="72"/>
      <c r="IED167" s="72"/>
      <c r="IEE167" s="72"/>
      <c r="IEF167" s="72"/>
      <c r="IEG167" s="72"/>
      <c r="IEH167" s="72"/>
      <c r="IEI167" s="72"/>
      <c r="IEJ167" s="72"/>
      <c r="IEK167" s="72"/>
      <c r="IEL167" s="72"/>
      <c r="IEM167" s="72"/>
      <c r="IEN167" s="72"/>
      <c r="IEO167" s="72"/>
      <c r="IEP167" s="72"/>
      <c r="IEQ167" s="72"/>
      <c r="IER167" s="72"/>
      <c r="IES167" s="72"/>
      <c r="IET167" s="72"/>
      <c r="IEU167" s="72"/>
      <c r="IEV167" s="72"/>
      <c r="IEW167" s="72"/>
      <c r="IEX167" s="72"/>
      <c r="IEY167" s="72"/>
      <c r="IEZ167" s="72"/>
      <c r="IFA167" s="72"/>
      <c r="IFB167" s="72"/>
      <c r="IFC167" s="72"/>
      <c r="IFD167" s="72"/>
      <c r="IFE167" s="72"/>
      <c r="IFF167" s="72"/>
      <c r="IFG167" s="72"/>
      <c r="IFH167" s="72"/>
      <c r="IFI167" s="72"/>
      <c r="IFJ167" s="72"/>
      <c r="IFK167" s="72"/>
      <c r="IFL167" s="72"/>
      <c r="IFM167" s="72"/>
      <c r="IFN167" s="72"/>
      <c r="IFO167" s="72"/>
      <c r="IFP167" s="72"/>
      <c r="IFQ167" s="72"/>
      <c r="IFR167" s="72"/>
      <c r="IFS167" s="72"/>
      <c r="IFT167" s="72"/>
      <c r="IFU167" s="72"/>
      <c r="IFV167" s="72"/>
      <c r="IFW167" s="72"/>
      <c r="IFX167" s="72"/>
      <c r="IFY167" s="72"/>
      <c r="IFZ167" s="72"/>
      <c r="IGA167" s="72"/>
      <c r="IGB167" s="72"/>
      <c r="IGC167" s="72"/>
      <c r="IGD167" s="72"/>
      <c r="IGE167" s="72"/>
      <c r="IGF167" s="72"/>
      <c r="IGG167" s="72"/>
      <c r="IGH167" s="72"/>
      <c r="IGI167" s="72"/>
      <c r="IGJ167" s="72"/>
      <c r="IGK167" s="72"/>
      <c r="IGL167" s="72"/>
      <c r="IGM167" s="72"/>
      <c r="IGN167" s="72"/>
      <c r="IGO167" s="72"/>
      <c r="IGP167" s="72"/>
      <c r="IGQ167" s="72"/>
      <c r="IGR167" s="72"/>
      <c r="IGS167" s="72"/>
      <c r="IGT167" s="72"/>
      <c r="IGU167" s="72"/>
      <c r="IGV167" s="72"/>
      <c r="IGW167" s="72"/>
      <c r="IGX167" s="72"/>
      <c r="IGY167" s="72"/>
      <c r="IGZ167" s="72"/>
      <c r="IHA167" s="72"/>
      <c r="IHB167" s="72"/>
      <c r="IHC167" s="72"/>
      <c r="IHD167" s="72"/>
      <c r="IHE167" s="72"/>
      <c r="IHF167" s="72"/>
      <c r="IHG167" s="72"/>
      <c r="IHH167" s="72"/>
      <c r="IHI167" s="72"/>
      <c r="IHJ167" s="72"/>
      <c r="IHK167" s="72"/>
      <c r="IHL167" s="72"/>
      <c r="IHM167" s="72"/>
      <c r="IHN167" s="72"/>
      <c r="IHO167" s="72"/>
      <c r="IHP167" s="72"/>
      <c r="IHQ167" s="72"/>
      <c r="IHR167" s="72"/>
      <c r="IHS167" s="72"/>
      <c r="IHT167" s="72"/>
      <c r="IHU167" s="72"/>
      <c r="IHV167" s="72"/>
      <c r="IHW167" s="72"/>
      <c r="IHX167" s="72"/>
      <c r="IHY167" s="72"/>
      <c r="IHZ167" s="72"/>
      <c r="IIA167" s="72"/>
      <c r="IIB167" s="72"/>
      <c r="IIC167" s="72"/>
      <c r="IID167" s="72"/>
      <c r="IIE167" s="72"/>
      <c r="IIF167" s="72"/>
      <c r="IIG167" s="72"/>
      <c r="IIH167" s="72"/>
      <c r="III167" s="72"/>
      <c r="IIJ167" s="72"/>
      <c r="IIK167" s="72"/>
      <c r="IIL167" s="72"/>
      <c r="IIM167" s="72"/>
      <c r="IIN167" s="72"/>
      <c r="IIO167" s="72"/>
      <c r="IIP167" s="72"/>
      <c r="IIQ167" s="72"/>
      <c r="IIR167" s="72"/>
      <c r="IIS167" s="72"/>
      <c r="IIT167" s="72"/>
      <c r="IIU167" s="72"/>
      <c r="IIV167" s="72"/>
      <c r="IIW167" s="72"/>
      <c r="IIX167" s="72"/>
      <c r="IIY167" s="72"/>
      <c r="IIZ167" s="72"/>
      <c r="IJA167" s="72"/>
      <c r="IJB167" s="72"/>
      <c r="IJC167" s="72"/>
      <c r="IJD167" s="72"/>
      <c r="IJE167" s="72"/>
      <c r="IJF167" s="72"/>
      <c r="IJG167" s="72"/>
      <c r="IJH167" s="72"/>
      <c r="IJI167" s="72"/>
      <c r="IJJ167" s="72"/>
      <c r="IJK167" s="72"/>
      <c r="IJL167" s="72"/>
      <c r="IJM167" s="72"/>
      <c r="IJN167" s="72"/>
      <c r="IJO167" s="72"/>
      <c r="IJP167" s="72"/>
      <c r="IJQ167" s="72"/>
      <c r="IJR167" s="72"/>
      <c r="IJS167" s="72"/>
      <c r="IJT167" s="72"/>
      <c r="IJU167" s="72"/>
      <c r="IJV167" s="72"/>
      <c r="IJW167" s="72"/>
      <c r="IJX167" s="72"/>
      <c r="IJY167" s="72"/>
      <c r="IJZ167" s="72"/>
      <c r="IKA167" s="72"/>
      <c r="IKB167" s="72"/>
      <c r="IKC167" s="72"/>
      <c r="IKD167" s="72"/>
      <c r="IKE167" s="72"/>
      <c r="IKF167" s="72"/>
      <c r="IKG167" s="72"/>
      <c r="IKH167" s="72"/>
      <c r="IKI167" s="72"/>
      <c r="IKJ167" s="72"/>
      <c r="IKK167" s="72"/>
      <c r="IKL167" s="72"/>
      <c r="IKM167" s="72"/>
      <c r="IKN167" s="72"/>
      <c r="IKO167" s="72"/>
      <c r="IKP167" s="72"/>
      <c r="IKQ167" s="72"/>
      <c r="IKR167" s="72"/>
      <c r="IKS167" s="72"/>
      <c r="IKT167" s="72"/>
      <c r="IKU167" s="72"/>
      <c r="IKV167" s="72"/>
      <c r="IKW167" s="72"/>
      <c r="IKX167" s="72"/>
      <c r="IKY167" s="72"/>
      <c r="IKZ167" s="72"/>
      <c r="ILA167" s="72"/>
      <c r="ILB167" s="72"/>
      <c r="ILC167" s="72"/>
      <c r="ILD167" s="72"/>
      <c r="ILE167" s="72"/>
      <c r="ILF167" s="72"/>
      <c r="ILG167" s="72"/>
      <c r="ILH167" s="72"/>
      <c r="ILI167" s="72"/>
      <c r="ILJ167" s="72"/>
      <c r="ILK167" s="72"/>
      <c r="ILL167" s="72"/>
      <c r="ILM167" s="72"/>
      <c r="ILN167" s="72"/>
      <c r="ILO167" s="72"/>
      <c r="ILP167" s="72"/>
      <c r="ILQ167" s="72"/>
      <c r="ILR167" s="72"/>
      <c r="ILS167" s="72"/>
      <c r="ILT167" s="72"/>
      <c r="ILU167" s="72"/>
      <c r="ILV167" s="72"/>
      <c r="ILW167" s="72"/>
      <c r="ILX167" s="72"/>
      <c r="ILY167" s="72"/>
      <c r="ILZ167" s="72"/>
      <c r="IMA167" s="72"/>
      <c r="IMB167" s="72"/>
      <c r="IMC167" s="72"/>
      <c r="IMD167" s="72"/>
      <c r="IME167" s="72"/>
      <c r="IMF167" s="72"/>
      <c r="IMG167" s="72"/>
      <c r="IMH167" s="72"/>
      <c r="IMI167" s="72"/>
      <c r="IMJ167" s="72"/>
      <c r="IMK167" s="72"/>
      <c r="IML167" s="72"/>
      <c r="IMM167" s="72"/>
      <c r="IMN167" s="72"/>
      <c r="IMO167" s="72"/>
      <c r="IMP167" s="72"/>
      <c r="IMQ167" s="72"/>
      <c r="IMR167" s="72"/>
      <c r="IMS167" s="72"/>
      <c r="IMT167" s="72"/>
      <c r="IMU167" s="72"/>
      <c r="IMV167" s="72"/>
      <c r="IMW167" s="72"/>
      <c r="IMX167" s="72"/>
      <c r="IMY167" s="72"/>
      <c r="IMZ167" s="72"/>
      <c r="INA167" s="72"/>
      <c r="INB167" s="72"/>
      <c r="INC167" s="72"/>
      <c r="IND167" s="72"/>
      <c r="INE167" s="72"/>
      <c r="INF167" s="72"/>
      <c r="ING167" s="72"/>
      <c r="INH167" s="72"/>
      <c r="INI167" s="72"/>
      <c r="INJ167" s="72"/>
      <c r="INK167" s="72"/>
      <c r="INL167" s="72"/>
      <c r="INM167" s="72"/>
      <c r="INN167" s="72"/>
      <c r="INO167" s="72"/>
      <c r="INP167" s="72"/>
      <c r="INQ167" s="72"/>
      <c r="INR167" s="72"/>
      <c r="INS167" s="72"/>
      <c r="INT167" s="72"/>
      <c r="INU167" s="72"/>
      <c r="INV167" s="72"/>
      <c r="INW167" s="72"/>
      <c r="INX167" s="72"/>
      <c r="INY167" s="72"/>
      <c r="INZ167" s="72"/>
      <c r="IOA167" s="72"/>
      <c r="IOB167" s="72"/>
      <c r="IOC167" s="72"/>
      <c r="IOD167" s="72"/>
      <c r="IOE167" s="72"/>
      <c r="IOF167" s="72"/>
      <c r="IOG167" s="72"/>
      <c r="IOH167" s="72"/>
      <c r="IOI167" s="72"/>
      <c r="IOJ167" s="72"/>
      <c r="IOK167" s="72"/>
      <c r="IOL167" s="72"/>
      <c r="IOM167" s="72"/>
      <c r="ION167" s="72"/>
      <c r="IOO167" s="72"/>
      <c r="IOP167" s="72"/>
      <c r="IOQ167" s="72"/>
      <c r="IOR167" s="72"/>
      <c r="IOS167" s="72"/>
      <c r="IOT167" s="72"/>
      <c r="IOU167" s="72"/>
      <c r="IOV167" s="72"/>
      <c r="IOW167" s="72"/>
      <c r="IOX167" s="72"/>
      <c r="IOY167" s="72"/>
      <c r="IOZ167" s="72"/>
      <c r="IPA167" s="72"/>
      <c r="IPB167" s="72"/>
      <c r="IPC167" s="72"/>
      <c r="IPD167" s="72"/>
      <c r="IPE167" s="72"/>
      <c r="IPF167" s="72"/>
      <c r="IPG167" s="72"/>
      <c r="IPH167" s="72"/>
      <c r="IPI167" s="72"/>
      <c r="IPJ167" s="72"/>
      <c r="IPK167" s="72"/>
      <c r="IPL167" s="72"/>
      <c r="IPM167" s="72"/>
      <c r="IPN167" s="72"/>
      <c r="IPO167" s="72"/>
      <c r="IPP167" s="72"/>
      <c r="IPQ167" s="72"/>
      <c r="IPR167" s="72"/>
      <c r="IPS167" s="72"/>
      <c r="IPT167" s="72"/>
      <c r="IPU167" s="72"/>
      <c r="IPV167" s="72"/>
      <c r="IPW167" s="72"/>
      <c r="IPX167" s="72"/>
      <c r="IPY167" s="72"/>
      <c r="IPZ167" s="72"/>
      <c r="IQA167" s="72"/>
      <c r="IQB167" s="72"/>
      <c r="IQC167" s="72"/>
      <c r="IQD167" s="72"/>
      <c r="IQE167" s="72"/>
      <c r="IQF167" s="72"/>
      <c r="IQG167" s="72"/>
      <c r="IQH167" s="72"/>
      <c r="IQI167" s="72"/>
      <c r="IQJ167" s="72"/>
      <c r="IQK167" s="72"/>
      <c r="IQL167" s="72"/>
      <c r="IQM167" s="72"/>
      <c r="IQN167" s="72"/>
      <c r="IQO167" s="72"/>
      <c r="IQP167" s="72"/>
      <c r="IQQ167" s="72"/>
      <c r="IQR167" s="72"/>
      <c r="IQS167" s="72"/>
      <c r="IQT167" s="72"/>
      <c r="IQU167" s="72"/>
      <c r="IQV167" s="72"/>
      <c r="IQW167" s="72"/>
      <c r="IQX167" s="72"/>
      <c r="IQY167" s="72"/>
      <c r="IQZ167" s="72"/>
      <c r="IRA167" s="72"/>
      <c r="IRB167" s="72"/>
      <c r="IRC167" s="72"/>
      <c r="IRD167" s="72"/>
      <c r="IRE167" s="72"/>
      <c r="IRF167" s="72"/>
      <c r="IRG167" s="72"/>
      <c r="IRH167" s="72"/>
      <c r="IRI167" s="72"/>
      <c r="IRJ167" s="72"/>
      <c r="IRK167" s="72"/>
      <c r="IRL167" s="72"/>
      <c r="IRM167" s="72"/>
      <c r="IRN167" s="72"/>
      <c r="IRO167" s="72"/>
      <c r="IRP167" s="72"/>
      <c r="IRQ167" s="72"/>
      <c r="IRR167" s="72"/>
      <c r="IRS167" s="72"/>
      <c r="IRT167" s="72"/>
      <c r="IRU167" s="72"/>
      <c r="IRV167" s="72"/>
      <c r="IRW167" s="72"/>
      <c r="IRX167" s="72"/>
      <c r="IRY167" s="72"/>
      <c r="IRZ167" s="72"/>
      <c r="ISA167" s="72"/>
      <c r="ISB167" s="72"/>
      <c r="ISC167" s="72"/>
      <c r="ISD167" s="72"/>
      <c r="ISE167" s="72"/>
      <c r="ISF167" s="72"/>
      <c r="ISG167" s="72"/>
      <c r="ISH167" s="72"/>
      <c r="ISI167" s="72"/>
      <c r="ISJ167" s="72"/>
      <c r="ISK167" s="72"/>
      <c r="ISL167" s="72"/>
      <c r="ISM167" s="72"/>
      <c r="ISN167" s="72"/>
      <c r="ISO167" s="72"/>
      <c r="ISP167" s="72"/>
      <c r="ISQ167" s="72"/>
      <c r="ISR167" s="72"/>
      <c r="ISS167" s="72"/>
      <c r="IST167" s="72"/>
      <c r="ISU167" s="72"/>
      <c r="ISV167" s="72"/>
      <c r="ISW167" s="72"/>
      <c r="ISX167" s="72"/>
      <c r="ISY167" s="72"/>
      <c r="ISZ167" s="72"/>
      <c r="ITA167" s="72"/>
      <c r="ITB167" s="72"/>
      <c r="ITC167" s="72"/>
      <c r="ITD167" s="72"/>
      <c r="ITE167" s="72"/>
      <c r="ITF167" s="72"/>
      <c r="ITG167" s="72"/>
      <c r="ITH167" s="72"/>
      <c r="ITI167" s="72"/>
      <c r="ITJ167" s="72"/>
      <c r="ITK167" s="72"/>
      <c r="ITL167" s="72"/>
      <c r="ITM167" s="72"/>
      <c r="ITN167" s="72"/>
      <c r="ITO167" s="72"/>
      <c r="ITP167" s="72"/>
      <c r="ITQ167" s="72"/>
      <c r="ITR167" s="72"/>
      <c r="ITS167" s="72"/>
      <c r="ITT167" s="72"/>
      <c r="ITU167" s="72"/>
      <c r="ITV167" s="72"/>
      <c r="ITW167" s="72"/>
      <c r="ITX167" s="72"/>
      <c r="ITY167" s="72"/>
      <c r="ITZ167" s="72"/>
      <c r="IUA167" s="72"/>
      <c r="IUB167" s="72"/>
      <c r="IUC167" s="72"/>
      <c r="IUD167" s="72"/>
      <c r="IUE167" s="72"/>
      <c r="IUF167" s="72"/>
      <c r="IUG167" s="72"/>
      <c r="IUH167" s="72"/>
      <c r="IUI167" s="72"/>
      <c r="IUJ167" s="72"/>
      <c r="IUK167" s="72"/>
      <c r="IUL167" s="72"/>
      <c r="IUM167" s="72"/>
      <c r="IUN167" s="72"/>
      <c r="IUO167" s="72"/>
      <c r="IUP167" s="72"/>
      <c r="IUQ167" s="72"/>
      <c r="IUR167" s="72"/>
      <c r="IUS167" s="72"/>
      <c r="IUT167" s="72"/>
      <c r="IUU167" s="72"/>
      <c r="IUV167" s="72"/>
      <c r="IUW167" s="72"/>
      <c r="IUX167" s="72"/>
      <c r="IUY167" s="72"/>
      <c r="IUZ167" s="72"/>
      <c r="IVA167" s="72"/>
      <c r="IVB167" s="72"/>
      <c r="IVC167" s="72"/>
      <c r="IVD167" s="72"/>
      <c r="IVE167" s="72"/>
      <c r="IVF167" s="72"/>
      <c r="IVG167" s="72"/>
      <c r="IVH167" s="72"/>
      <c r="IVI167" s="72"/>
      <c r="IVJ167" s="72"/>
      <c r="IVK167" s="72"/>
      <c r="IVL167" s="72"/>
      <c r="IVM167" s="72"/>
      <c r="IVN167" s="72"/>
      <c r="IVO167" s="72"/>
      <c r="IVP167" s="72"/>
      <c r="IVQ167" s="72"/>
      <c r="IVR167" s="72"/>
      <c r="IVS167" s="72"/>
      <c r="IVT167" s="72"/>
      <c r="IVU167" s="72"/>
      <c r="IVV167" s="72"/>
      <c r="IVW167" s="72"/>
      <c r="IVX167" s="72"/>
      <c r="IVY167" s="72"/>
      <c r="IVZ167" s="72"/>
      <c r="IWA167" s="72"/>
      <c r="IWB167" s="72"/>
      <c r="IWC167" s="72"/>
      <c r="IWD167" s="72"/>
      <c r="IWE167" s="72"/>
      <c r="IWF167" s="72"/>
      <c r="IWG167" s="72"/>
      <c r="IWH167" s="72"/>
      <c r="IWI167" s="72"/>
      <c r="IWJ167" s="72"/>
      <c r="IWK167" s="72"/>
      <c r="IWL167" s="72"/>
      <c r="IWM167" s="72"/>
      <c r="IWN167" s="72"/>
      <c r="IWO167" s="72"/>
      <c r="IWP167" s="72"/>
      <c r="IWQ167" s="72"/>
      <c r="IWR167" s="72"/>
      <c r="IWS167" s="72"/>
      <c r="IWT167" s="72"/>
      <c r="IWU167" s="72"/>
      <c r="IWV167" s="72"/>
      <c r="IWW167" s="72"/>
      <c r="IWX167" s="72"/>
      <c r="IWY167" s="72"/>
      <c r="IWZ167" s="72"/>
      <c r="IXA167" s="72"/>
      <c r="IXB167" s="72"/>
      <c r="IXC167" s="72"/>
      <c r="IXD167" s="72"/>
      <c r="IXE167" s="72"/>
      <c r="IXF167" s="72"/>
      <c r="IXG167" s="72"/>
      <c r="IXH167" s="72"/>
      <c r="IXI167" s="72"/>
      <c r="IXJ167" s="72"/>
      <c r="IXK167" s="72"/>
      <c r="IXL167" s="72"/>
      <c r="IXM167" s="72"/>
      <c r="IXN167" s="72"/>
      <c r="IXO167" s="72"/>
      <c r="IXP167" s="72"/>
      <c r="IXQ167" s="72"/>
      <c r="IXR167" s="72"/>
      <c r="IXS167" s="72"/>
      <c r="IXT167" s="72"/>
      <c r="IXU167" s="72"/>
      <c r="IXV167" s="72"/>
      <c r="IXW167" s="72"/>
      <c r="IXX167" s="72"/>
      <c r="IXY167" s="72"/>
      <c r="IXZ167" s="72"/>
      <c r="IYA167" s="72"/>
      <c r="IYB167" s="72"/>
      <c r="IYC167" s="72"/>
      <c r="IYD167" s="72"/>
      <c r="IYE167" s="72"/>
      <c r="IYF167" s="72"/>
      <c r="IYG167" s="72"/>
      <c r="IYH167" s="72"/>
      <c r="IYI167" s="72"/>
      <c r="IYJ167" s="72"/>
      <c r="IYK167" s="72"/>
      <c r="IYL167" s="72"/>
      <c r="IYM167" s="72"/>
      <c r="IYN167" s="72"/>
      <c r="IYO167" s="72"/>
      <c r="IYP167" s="72"/>
      <c r="IYQ167" s="72"/>
      <c r="IYR167" s="72"/>
      <c r="IYS167" s="72"/>
      <c r="IYT167" s="72"/>
      <c r="IYU167" s="72"/>
      <c r="IYV167" s="72"/>
      <c r="IYW167" s="72"/>
      <c r="IYX167" s="72"/>
      <c r="IYY167" s="72"/>
      <c r="IYZ167" s="72"/>
      <c r="IZA167" s="72"/>
      <c r="IZB167" s="72"/>
      <c r="IZC167" s="72"/>
      <c r="IZD167" s="72"/>
      <c r="IZE167" s="72"/>
      <c r="IZF167" s="72"/>
      <c r="IZG167" s="72"/>
      <c r="IZH167" s="72"/>
      <c r="IZI167" s="72"/>
      <c r="IZJ167" s="72"/>
      <c r="IZK167" s="72"/>
      <c r="IZL167" s="72"/>
      <c r="IZM167" s="72"/>
      <c r="IZN167" s="72"/>
      <c r="IZO167" s="72"/>
      <c r="IZP167" s="72"/>
      <c r="IZQ167" s="72"/>
      <c r="IZR167" s="72"/>
      <c r="IZS167" s="72"/>
      <c r="IZT167" s="72"/>
      <c r="IZU167" s="72"/>
      <c r="IZV167" s="72"/>
      <c r="IZW167" s="72"/>
      <c r="IZX167" s="72"/>
      <c r="IZY167" s="72"/>
      <c r="IZZ167" s="72"/>
      <c r="JAA167" s="72"/>
      <c r="JAB167" s="72"/>
      <c r="JAC167" s="72"/>
      <c r="JAD167" s="72"/>
      <c r="JAE167" s="72"/>
      <c r="JAF167" s="72"/>
      <c r="JAG167" s="72"/>
      <c r="JAH167" s="72"/>
      <c r="JAI167" s="72"/>
      <c r="JAJ167" s="72"/>
      <c r="JAK167" s="72"/>
      <c r="JAL167" s="72"/>
      <c r="JAM167" s="72"/>
      <c r="JAN167" s="72"/>
      <c r="JAO167" s="72"/>
      <c r="JAP167" s="72"/>
      <c r="JAQ167" s="72"/>
      <c r="JAR167" s="72"/>
      <c r="JAS167" s="72"/>
      <c r="JAT167" s="72"/>
      <c r="JAU167" s="72"/>
      <c r="JAV167" s="72"/>
      <c r="JAW167" s="72"/>
      <c r="JAX167" s="72"/>
      <c r="JAY167" s="72"/>
      <c r="JAZ167" s="72"/>
      <c r="JBA167" s="72"/>
      <c r="JBB167" s="72"/>
      <c r="JBC167" s="72"/>
      <c r="JBD167" s="72"/>
      <c r="JBE167" s="72"/>
      <c r="JBF167" s="72"/>
      <c r="JBG167" s="72"/>
      <c r="JBH167" s="72"/>
      <c r="JBI167" s="72"/>
      <c r="JBJ167" s="72"/>
      <c r="JBK167" s="72"/>
      <c r="JBL167" s="72"/>
      <c r="JBM167" s="72"/>
      <c r="JBN167" s="72"/>
      <c r="JBO167" s="72"/>
      <c r="JBP167" s="72"/>
      <c r="JBQ167" s="72"/>
      <c r="JBR167" s="72"/>
      <c r="JBS167" s="72"/>
      <c r="JBT167" s="72"/>
      <c r="JBU167" s="72"/>
      <c r="JBV167" s="72"/>
      <c r="JBW167" s="72"/>
      <c r="JBX167" s="72"/>
      <c r="JBY167" s="72"/>
      <c r="JBZ167" s="72"/>
      <c r="JCA167" s="72"/>
      <c r="JCB167" s="72"/>
      <c r="JCC167" s="72"/>
      <c r="JCD167" s="72"/>
      <c r="JCE167" s="72"/>
      <c r="JCF167" s="72"/>
      <c r="JCG167" s="72"/>
      <c r="JCH167" s="72"/>
      <c r="JCI167" s="72"/>
      <c r="JCJ167" s="72"/>
      <c r="JCK167" s="72"/>
      <c r="JCL167" s="72"/>
      <c r="JCM167" s="72"/>
      <c r="JCN167" s="72"/>
      <c r="JCO167" s="72"/>
      <c r="JCP167" s="72"/>
      <c r="JCQ167" s="72"/>
      <c r="JCR167" s="72"/>
      <c r="JCS167" s="72"/>
      <c r="JCT167" s="72"/>
      <c r="JCU167" s="72"/>
      <c r="JCV167" s="72"/>
      <c r="JCW167" s="72"/>
      <c r="JCX167" s="72"/>
      <c r="JCY167" s="72"/>
      <c r="JCZ167" s="72"/>
      <c r="JDA167" s="72"/>
      <c r="JDB167" s="72"/>
      <c r="JDC167" s="72"/>
      <c r="JDD167" s="72"/>
      <c r="JDE167" s="72"/>
      <c r="JDF167" s="72"/>
      <c r="JDG167" s="72"/>
      <c r="JDH167" s="72"/>
      <c r="JDI167" s="72"/>
      <c r="JDJ167" s="72"/>
      <c r="JDK167" s="72"/>
      <c r="JDL167" s="72"/>
      <c r="JDM167" s="72"/>
      <c r="JDN167" s="72"/>
      <c r="JDO167" s="72"/>
      <c r="JDP167" s="72"/>
      <c r="JDQ167" s="72"/>
      <c r="JDR167" s="72"/>
      <c r="JDS167" s="72"/>
      <c r="JDT167" s="72"/>
      <c r="JDU167" s="72"/>
      <c r="JDV167" s="72"/>
      <c r="JDW167" s="72"/>
      <c r="JDX167" s="72"/>
      <c r="JDY167" s="72"/>
      <c r="JDZ167" s="72"/>
      <c r="JEA167" s="72"/>
      <c r="JEB167" s="72"/>
      <c r="JEC167" s="72"/>
      <c r="JED167" s="72"/>
      <c r="JEE167" s="72"/>
      <c r="JEF167" s="72"/>
      <c r="JEG167" s="72"/>
      <c r="JEH167" s="72"/>
      <c r="JEI167" s="72"/>
      <c r="JEJ167" s="72"/>
      <c r="JEK167" s="72"/>
      <c r="JEL167" s="72"/>
      <c r="JEM167" s="72"/>
      <c r="JEN167" s="72"/>
      <c r="JEO167" s="72"/>
      <c r="JEP167" s="72"/>
      <c r="JEQ167" s="72"/>
      <c r="JER167" s="72"/>
      <c r="JES167" s="72"/>
      <c r="JET167" s="72"/>
      <c r="JEU167" s="72"/>
      <c r="JEV167" s="72"/>
      <c r="JEW167" s="72"/>
      <c r="JEX167" s="72"/>
      <c r="JEY167" s="72"/>
      <c r="JEZ167" s="72"/>
      <c r="JFA167" s="72"/>
      <c r="JFB167" s="72"/>
      <c r="JFC167" s="72"/>
      <c r="JFD167" s="72"/>
      <c r="JFE167" s="72"/>
      <c r="JFF167" s="72"/>
      <c r="JFG167" s="72"/>
      <c r="JFH167" s="72"/>
      <c r="JFI167" s="72"/>
      <c r="JFJ167" s="72"/>
      <c r="JFK167" s="72"/>
      <c r="JFL167" s="72"/>
      <c r="JFM167" s="72"/>
      <c r="JFN167" s="72"/>
      <c r="JFO167" s="72"/>
      <c r="JFP167" s="72"/>
      <c r="JFQ167" s="72"/>
      <c r="JFR167" s="72"/>
      <c r="JFS167" s="72"/>
      <c r="JFT167" s="72"/>
      <c r="JFU167" s="72"/>
      <c r="JFV167" s="72"/>
      <c r="JFW167" s="72"/>
      <c r="JFX167" s="72"/>
      <c r="JFY167" s="72"/>
      <c r="JFZ167" s="72"/>
      <c r="JGA167" s="72"/>
      <c r="JGB167" s="72"/>
      <c r="JGC167" s="72"/>
      <c r="JGD167" s="72"/>
      <c r="JGE167" s="72"/>
      <c r="JGF167" s="72"/>
      <c r="JGG167" s="72"/>
      <c r="JGH167" s="72"/>
      <c r="JGI167" s="72"/>
      <c r="JGJ167" s="72"/>
      <c r="JGK167" s="72"/>
      <c r="JGL167" s="72"/>
      <c r="JGM167" s="72"/>
      <c r="JGN167" s="72"/>
      <c r="JGO167" s="72"/>
      <c r="JGP167" s="72"/>
      <c r="JGQ167" s="72"/>
      <c r="JGR167" s="72"/>
      <c r="JGS167" s="72"/>
      <c r="JGT167" s="72"/>
      <c r="JGU167" s="72"/>
      <c r="JGV167" s="72"/>
      <c r="JGW167" s="72"/>
      <c r="JGX167" s="72"/>
      <c r="JGY167" s="72"/>
      <c r="JGZ167" s="72"/>
      <c r="JHA167" s="72"/>
      <c r="JHB167" s="72"/>
      <c r="JHC167" s="72"/>
      <c r="JHD167" s="72"/>
      <c r="JHE167" s="72"/>
      <c r="JHF167" s="72"/>
      <c r="JHG167" s="72"/>
      <c r="JHH167" s="72"/>
      <c r="JHI167" s="72"/>
      <c r="JHJ167" s="72"/>
      <c r="JHK167" s="72"/>
      <c r="JHL167" s="72"/>
      <c r="JHM167" s="72"/>
      <c r="JHN167" s="72"/>
      <c r="JHO167" s="72"/>
      <c r="JHP167" s="72"/>
      <c r="JHQ167" s="72"/>
      <c r="JHR167" s="72"/>
      <c r="JHS167" s="72"/>
      <c r="JHT167" s="72"/>
      <c r="JHU167" s="72"/>
      <c r="JHV167" s="72"/>
      <c r="JHW167" s="72"/>
      <c r="JHX167" s="72"/>
      <c r="JHY167" s="72"/>
      <c r="JHZ167" s="72"/>
      <c r="JIA167" s="72"/>
      <c r="JIB167" s="72"/>
      <c r="JIC167" s="72"/>
      <c r="JID167" s="72"/>
      <c r="JIE167" s="72"/>
      <c r="JIF167" s="72"/>
      <c r="JIG167" s="72"/>
      <c r="JIH167" s="72"/>
      <c r="JII167" s="72"/>
      <c r="JIJ167" s="72"/>
      <c r="JIK167" s="72"/>
      <c r="JIL167" s="72"/>
      <c r="JIM167" s="72"/>
      <c r="JIN167" s="72"/>
      <c r="JIO167" s="72"/>
      <c r="JIP167" s="72"/>
      <c r="JIQ167" s="72"/>
      <c r="JIR167" s="72"/>
      <c r="JIS167" s="72"/>
      <c r="JIT167" s="72"/>
      <c r="JIU167" s="72"/>
      <c r="JIV167" s="72"/>
      <c r="JIW167" s="72"/>
      <c r="JIX167" s="72"/>
      <c r="JIY167" s="72"/>
      <c r="JIZ167" s="72"/>
      <c r="JJA167" s="72"/>
      <c r="JJB167" s="72"/>
      <c r="JJC167" s="72"/>
      <c r="JJD167" s="72"/>
      <c r="JJE167" s="72"/>
      <c r="JJF167" s="72"/>
      <c r="JJG167" s="72"/>
      <c r="JJH167" s="72"/>
      <c r="JJI167" s="72"/>
      <c r="JJJ167" s="72"/>
      <c r="JJK167" s="72"/>
      <c r="JJL167" s="72"/>
      <c r="JJM167" s="72"/>
      <c r="JJN167" s="72"/>
      <c r="JJO167" s="72"/>
      <c r="JJP167" s="72"/>
      <c r="JJQ167" s="72"/>
      <c r="JJR167" s="72"/>
      <c r="JJS167" s="72"/>
      <c r="JJT167" s="72"/>
      <c r="JJU167" s="72"/>
      <c r="JJV167" s="72"/>
      <c r="JJW167" s="72"/>
      <c r="JJX167" s="72"/>
      <c r="JJY167" s="72"/>
      <c r="JJZ167" s="72"/>
      <c r="JKA167" s="72"/>
      <c r="JKB167" s="72"/>
      <c r="JKC167" s="72"/>
      <c r="JKD167" s="72"/>
      <c r="JKE167" s="72"/>
      <c r="JKF167" s="72"/>
      <c r="JKG167" s="72"/>
      <c r="JKH167" s="72"/>
      <c r="JKI167" s="72"/>
      <c r="JKJ167" s="72"/>
      <c r="JKK167" s="72"/>
      <c r="JKL167" s="72"/>
      <c r="JKM167" s="72"/>
      <c r="JKN167" s="72"/>
      <c r="JKO167" s="72"/>
      <c r="JKP167" s="72"/>
      <c r="JKQ167" s="72"/>
      <c r="JKR167" s="72"/>
      <c r="JKS167" s="72"/>
      <c r="JKT167" s="72"/>
      <c r="JKU167" s="72"/>
      <c r="JKV167" s="72"/>
      <c r="JKW167" s="72"/>
      <c r="JKX167" s="72"/>
      <c r="JKY167" s="72"/>
      <c r="JKZ167" s="72"/>
      <c r="JLA167" s="72"/>
      <c r="JLB167" s="72"/>
      <c r="JLC167" s="72"/>
      <c r="JLD167" s="72"/>
      <c r="JLE167" s="72"/>
      <c r="JLF167" s="72"/>
      <c r="JLG167" s="72"/>
      <c r="JLH167" s="72"/>
      <c r="JLI167" s="72"/>
      <c r="JLJ167" s="72"/>
      <c r="JLK167" s="72"/>
      <c r="JLL167" s="72"/>
      <c r="JLM167" s="72"/>
      <c r="JLN167" s="72"/>
      <c r="JLO167" s="72"/>
      <c r="JLP167" s="72"/>
      <c r="JLQ167" s="72"/>
      <c r="JLR167" s="72"/>
      <c r="JLS167" s="72"/>
      <c r="JLT167" s="72"/>
      <c r="JLU167" s="72"/>
      <c r="JLV167" s="72"/>
      <c r="JLW167" s="72"/>
      <c r="JLX167" s="72"/>
      <c r="JLY167" s="72"/>
      <c r="JLZ167" s="72"/>
      <c r="JMA167" s="72"/>
      <c r="JMB167" s="72"/>
      <c r="JMC167" s="72"/>
      <c r="JMD167" s="72"/>
      <c r="JME167" s="72"/>
      <c r="JMF167" s="72"/>
      <c r="JMG167" s="72"/>
      <c r="JMH167" s="72"/>
      <c r="JMI167" s="72"/>
      <c r="JMJ167" s="72"/>
      <c r="JMK167" s="72"/>
      <c r="JML167" s="72"/>
      <c r="JMM167" s="72"/>
      <c r="JMN167" s="72"/>
      <c r="JMO167" s="72"/>
      <c r="JMP167" s="72"/>
      <c r="JMQ167" s="72"/>
      <c r="JMR167" s="72"/>
      <c r="JMS167" s="72"/>
      <c r="JMT167" s="72"/>
      <c r="JMU167" s="72"/>
      <c r="JMV167" s="72"/>
      <c r="JMW167" s="72"/>
      <c r="JMX167" s="72"/>
      <c r="JMY167" s="72"/>
      <c r="JMZ167" s="72"/>
      <c r="JNA167" s="72"/>
      <c r="JNB167" s="72"/>
      <c r="JNC167" s="72"/>
      <c r="JND167" s="72"/>
      <c r="JNE167" s="72"/>
      <c r="JNF167" s="72"/>
      <c r="JNG167" s="72"/>
      <c r="JNH167" s="72"/>
      <c r="JNI167" s="72"/>
      <c r="JNJ167" s="72"/>
      <c r="JNK167" s="72"/>
      <c r="JNL167" s="72"/>
      <c r="JNM167" s="72"/>
      <c r="JNN167" s="72"/>
      <c r="JNO167" s="72"/>
      <c r="JNP167" s="72"/>
      <c r="JNQ167" s="72"/>
      <c r="JNR167" s="72"/>
      <c r="JNS167" s="72"/>
      <c r="JNT167" s="72"/>
      <c r="JNU167" s="72"/>
      <c r="JNV167" s="72"/>
      <c r="JNW167" s="72"/>
      <c r="JNX167" s="72"/>
      <c r="JNY167" s="72"/>
      <c r="JNZ167" s="72"/>
      <c r="JOA167" s="72"/>
      <c r="JOB167" s="72"/>
      <c r="JOC167" s="72"/>
      <c r="JOD167" s="72"/>
      <c r="JOE167" s="72"/>
      <c r="JOF167" s="72"/>
      <c r="JOG167" s="72"/>
      <c r="JOH167" s="72"/>
      <c r="JOI167" s="72"/>
      <c r="JOJ167" s="72"/>
      <c r="JOK167" s="72"/>
      <c r="JOL167" s="72"/>
      <c r="JOM167" s="72"/>
      <c r="JON167" s="72"/>
      <c r="JOO167" s="72"/>
      <c r="JOP167" s="72"/>
      <c r="JOQ167" s="72"/>
      <c r="JOR167" s="72"/>
      <c r="JOS167" s="72"/>
      <c r="JOT167" s="72"/>
      <c r="JOU167" s="72"/>
      <c r="JOV167" s="72"/>
      <c r="JOW167" s="72"/>
      <c r="JOX167" s="72"/>
      <c r="JOY167" s="72"/>
      <c r="JOZ167" s="72"/>
      <c r="JPA167" s="72"/>
      <c r="JPB167" s="72"/>
      <c r="JPC167" s="72"/>
      <c r="JPD167" s="72"/>
      <c r="JPE167" s="72"/>
      <c r="JPF167" s="72"/>
      <c r="JPG167" s="72"/>
      <c r="JPH167" s="72"/>
      <c r="JPI167" s="72"/>
      <c r="JPJ167" s="72"/>
      <c r="JPK167" s="72"/>
      <c r="JPL167" s="72"/>
      <c r="JPM167" s="72"/>
      <c r="JPN167" s="72"/>
      <c r="JPO167" s="72"/>
      <c r="JPP167" s="72"/>
      <c r="JPQ167" s="72"/>
      <c r="JPR167" s="72"/>
      <c r="JPS167" s="72"/>
      <c r="JPT167" s="72"/>
      <c r="JPU167" s="72"/>
      <c r="JPV167" s="72"/>
      <c r="JPW167" s="72"/>
      <c r="JPX167" s="72"/>
      <c r="JPY167" s="72"/>
      <c r="JPZ167" s="72"/>
      <c r="JQA167" s="72"/>
      <c r="JQB167" s="72"/>
      <c r="JQC167" s="72"/>
      <c r="JQD167" s="72"/>
      <c r="JQE167" s="72"/>
      <c r="JQF167" s="72"/>
      <c r="JQG167" s="72"/>
      <c r="JQH167" s="72"/>
      <c r="JQI167" s="72"/>
      <c r="JQJ167" s="72"/>
      <c r="JQK167" s="72"/>
      <c r="JQL167" s="72"/>
      <c r="JQM167" s="72"/>
      <c r="JQN167" s="72"/>
      <c r="JQO167" s="72"/>
      <c r="JQP167" s="72"/>
      <c r="JQQ167" s="72"/>
      <c r="JQR167" s="72"/>
      <c r="JQS167" s="72"/>
      <c r="JQT167" s="72"/>
      <c r="JQU167" s="72"/>
      <c r="JQV167" s="72"/>
      <c r="JQW167" s="72"/>
      <c r="JQX167" s="72"/>
      <c r="JQY167" s="72"/>
      <c r="JQZ167" s="72"/>
      <c r="JRA167" s="72"/>
      <c r="JRB167" s="72"/>
      <c r="JRC167" s="72"/>
      <c r="JRD167" s="72"/>
      <c r="JRE167" s="72"/>
      <c r="JRF167" s="72"/>
      <c r="JRG167" s="72"/>
      <c r="JRH167" s="72"/>
      <c r="JRI167" s="72"/>
      <c r="JRJ167" s="72"/>
      <c r="JRK167" s="72"/>
      <c r="JRL167" s="72"/>
      <c r="JRM167" s="72"/>
      <c r="JRN167" s="72"/>
      <c r="JRO167" s="72"/>
      <c r="JRP167" s="72"/>
      <c r="JRQ167" s="72"/>
      <c r="JRR167" s="72"/>
      <c r="JRS167" s="72"/>
      <c r="JRT167" s="72"/>
      <c r="JRU167" s="72"/>
      <c r="JRV167" s="72"/>
      <c r="JRW167" s="72"/>
      <c r="JRX167" s="72"/>
      <c r="JRY167" s="72"/>
      <c r="JRZ167" s="72"/>
      <c r="JSA167" s="72"/>
      <c r="JSB167" s="72"/>
      <c r="JSC167" s="72"/>
      <c r="JSD167" s="72"/>
      <c r="JSE167" s="72"/>
      <c r="JSF167" s="72"/>
      <c r="JSG167" s="72"/>
      <c r="JSH167" s="72"/>
      <c r="JSI167" s="72"/>
      <c r="JSJ167" s="72"/>
      <c r="JSK167" s="72"/>
      <c r="JSL167" s="72"/>
      <c r="JSM167" s="72"/>
      <c r="JSN167" s="72"/>
      <c r="JSO167" s="72"/>
      <c r="JSP167" s="72"/>
      <c r="JSQ167" s="72"/>
      <c r="JSR167" s="72"/>
      <c r="JSS167" s="72"/>
      <c r="JST167" s="72"/>
      <c r="JSU167" s="72"/>
      <c r="JSV167" s="72"/>
      <c r="JSW167" s="72"/>
      <c r="JSX167" s="72"/>
      <c r="JSY167" s="72"/>
      <c r="JSZ167" s="72"/>
      <c r="JTA167" s="72"/>
      <c r="JTB167" s="72"/>
      <c r="JTC167" s="72"/>
      <c r="JTD167" s="72"/>
      <c r="JTE167" s="72"/>
      <c r="JTF167" s="72"/>
      <c r="JTG167" s="72"/>
      <c r="JTH167" s="72"/>
      <c r="JTI167" s="72"/>
      <c r="JTJ167" s="72"/>
      <c r="JTK167" s="72"/>
      <c r="JTL167" s="72"/>
      <c r="JTM167" s="72"/>
      <c r="JTN167" s="72"/>
      <c r="JTO167" s="72"/>
      <c r="JTP167" s="72"/>
      <c r="JTQ167" s="72"/>
      <c r="JTR167" s="72"/>
      <c r="JTS167" s="72"/>
      <c r="JTT167" s="72"/>
      <c r="JTU167" s="72"/>
      <c r="JTV167" s="72"/>
      <c r="JTW167" s="72"/>
      <c r="JTX167" s="72"/>
      <c r="JTY167" s="72"/>
      <c r="JTZ167" s="72"/>
      <c r="JUA167" s="72"/>
      <c r="JUB167" s="72"/>
      <c r="JUC167" s="72"/>
      <c r="JUD167" s="72"/>
      <c r="JUE167" s="72"/>
      <c r="JUF167" s="72"/>
      <c r="JUG167" s="72"/>
      <c r="JUH167" s="72"/>
      <c r="JUI167" s="72"/>
      <c r="JUJ167" s="72"/>
      <c r="JUK167" s="72"/>
      <c r="JUL167" s="72"/>
      <c r="JUM167" s="72"/>
      <c r="JUN167" s="72"/>
      <c r="JUO167" s="72"/>
      <c r="JUP167" s="72"/>
      <c r="JUQ167" s="72"/>
      <c r="JUR167" s="72"/>
      <c r="JUS167" s="72"/>
      <c r="JUT167" s="72"/>
      <c r="JUU167" s="72"/>
      <c r="JUV167" s="72"/>
      <c r="JUW167" s="72"/>
      <c r="JUX167" s="72"/>
      <c r="JUY167" s="72"/>
      <c r="JUZ167" s="72"/>
      <c r="JVA167" s="72"/>
      <c r="JVB167" s="72"/>
      <c r="JVC167" s="72"/>
      <c r="JVD167" s="72"/>
      <c r="JVE167" s="72"/>
      <c r="JVF167" s="72"/>
      <c r="JVG167" s="72"/>
      <c r="JVH167" s="72"/>
      <c r="JVI167" s="72"/>
      <c r="JVJ167" s="72"/>
      <c r="JVK167" s="72"/>
      <c r="JVL167" s="72"/>
      <c r="JVM167" s="72"/>
      <c r="JVN167" s="72"/>
      <c r="JVO167" s="72"/>
      <c r="JVP167" s="72"/>
      <c r="JVQ167" s="72"/>
      <c r="JVR167" s="72"/>
      <c r="JVS167" s="72"/>
      <c r="JVT167" s="72"/>
      <c r="JVU167" s="72"/>
      <c r="JVV167" s="72"/>
      <c r="JVW167" s="72"/>
      <c r="JVX167" s="72"/>
      <c r="JVY167" s="72"/>
      <c r="JVZ167" s="72"/>
      <c r="JWA167" s="72"/>
      <c r="JWB167" s="72"/>
      <c r="JWC167" s="72"/>
      <c r="JWD167" s="72"/>
      <c r="JWE167" s="72"/>
      <c r="JWF167" s="72"/>
      <c r="JWG167" s="72"/>
      <c r="JWH167" s="72"/>
      <c r="JWI167" s="72"/>
      <c r="JWJ167" s="72"/>
      <c r="JWK167" s="72"/>
      <c r="JWL167" s="72"/>
      <c r="JWM167" s="72"/>
      <c r="JWN167" s="72"/>
      <c r="JWO167" s="72"/>
      <c r="JWP167" s="72"/>
      <c r="JWQ167" s="72"/>
      <c r="JWR167" s="72"/>
      <c r="JWS167" s="72"/>
      <c r="JWT167" s="72"/>
      <c r="JWU167" s="72"/>
      <c r="JWV167" s="72"/>
      <c r="JWW167" s="72"/>
      <c r="JWX167" s="72"/>
      <c r="JWY167" s="72"/>
      <c r="JWZ167" s="72"/>
      <c r="JXA167" s="72"/>
      <c r="JXB167" s="72"/>
      <c r="JXC167" s="72"/>
      <c r="JXD167" s="72"/>
      <c r="JXE167" s="72"/>
      <c r="JXF167" s="72"/>
      <c r="JXG167" s="72"/>
      <c r="JXH167" s="72"/>
      <c r="JXI167" s="72"/>
      <c r="JXJ167" s="72"/>
      <c r="JXK167" s="72"/>
      <c r="JXL167" s="72"/>
      <c r="JXM167" s="72"/>
      <c r="JXN167" s="72"/>
      <c r="JXO167" s="72"/>
      <c r="JXP167" s="72"/>
      <c r="JXQ167" s="72"/>
      <c r="JXR167" s="72"/>
      <c r="JXS167" s="72"/>
      <c r="JXT167" s="72"/>
      <c r="JXU167" s="72"/>
      <c r="JXV167" s="72"/>
      <c r="JXW167" s="72"/>
      <c r="JXX167" s="72"/>
      <c r="JXY167" s="72"/>
      <c r="JXZ167" s="72"/>
      <c r="JYA167" s="72"/>
      <c r="JYB167" s="72"/>
      <c r="JYC167" s="72"/>
      <c r="JYD167" s="72"/>
      <c r="JYE167" s="72"/>
      <c r="JYF167" s="72"/>
      <c r="JYG167" s="72"/>
      <c r="JYH167" s="72"/>
      <c r="JYI167" s="72"/>
      <c r="JYJ167" s="72"/>
      <c r="JYK167" s="72"/>
      <c r="JYL167" s="72"/>
      <c r="JYM167" s="72"/>
      <c r="JYN167" s="72"/>
      <c r="JYO167" s="72"/>
      <c r="JYP167" s="72"/>
      <c r="JYQ167" s="72"/>
      <c r="JYR167" s="72"/>
      <c r="JYS167" s="72"/>
      <c r="JYT167" s="72"/>
      <c r="JYU167" s="72"/>
      <c r="JYV167" s="72"/>
      <c r="JYW167" s="72"/>
      <c r="JYX167" s="72"/>
      <c r="JYY167" s="72"/>
      <c r="JYZ167" s="72"/>
      <c r="JZA167" s="72"/>
      <c r="JZB167" s="72"/>
      <c r="JZC167" s="72"/>
      <c r="JZD167" s="72"/>
      <c r="JZE167" s="72"/>
      <c r="JZF167" s="72"/>
      <c r="JZG167" s="72"/>
      <c r="JZH167" s="72"/>
      <c r="JZI167" s="72"/>
      <c r="JZJ167" s="72"/>
      <c r="JZK167" s="72"/>
      <c r="JZL167" s="72"/>
      <c r="JZM167" s="72"/>
      <c r="JZN167" s="72"/>
      <c r="JZO167" s="72"/>
      <c r="JZP167" s="72"/>
      <c r="JZQ167" s="72"/>
      <c r="JZR167" s="72"/>
      <c r="JZS167" s="72"/>
      <c r="JZT167" s="72"/>
      <c r="JZU167" s="72"/>
      <c r="JZV167" s="72"/>
      <c r="JZW167" s="72"/>
      <c r="JZX167" s="72"/>
      <c r="JZY167" s="72"/>
      <c r="JZZ167" s="72"/>
      <c r="KAA167" s="72"/>
      <c r="KAB167" s="72"/>
      <c r="KAC167" s="72"/>
      <c r="KAD167" s="72"/>
      <c r="KAE167" s="72"/>
      <c r="KAF167" s="72"/>
      <c r="KAG167" s="72"/>
      <c r="KAH167" s="72"/>
      <c r="KAI167" s="72"/>
      <c r="KAJ167" s="72"/>
      <c r="KAK167" s="72"/>
      <c r="KAL167" s="72"/>
      <c r="KAM167" s="72"/>
      <c r="KAN167" s="72"/>
      <c r="KAO167" s="72"/>
      <c r="KAP167" s="72"/>
      <c r="KAQ167" s="72"/>
      <c r="KAR167" s="72"/>
      <c r="KAS167" s="72"/>
      <c r="KAT167" s="72"/>
      <c r="KAU167" s="72"/>
      <c r="KAV167" s="72"/>
      <c r="KAW167" s="72"/>
      <c r="KAX167" s="72"/>
      <c r="KAY167" s="72"/>
      <c r="KAZ167" s="72"/>
      <c r="KBA167" s="72"/>
      <c r="KBB167" s="72"/>
      <c r="KBC167" s="72"/>
      <c r="KBD167" s="72"/>
      <c r="KBE167" s="72"/>
      <c r="KBF167" s="72"/>
      <c r="KBG167" s="72"/>
      <c r="KBH167" s="72"/>
      <c r="KBI167" s="72"/>
      <c r="KBJ167" s="72"/>
      <c r="KBK167" s="72"/>
      <c r="KBL167" s="72"/>
      <c r="KBM167" s="72"/>
      <c r="KBN167" s="72"/>
      <c r="KBO167" s="72"/>
      <c r="KBP167" s="72"/>
      <c r="KBQ167" s="72"/>
      <c r="KBR167" s="72"/>
      <c r="KBS167" s="72"/>
      <c r="KBT167" s="72"/>
      <c r="KBU167" s="72"/>
      <c r="KBV167" s="72"/>
      <c r="KBW167" s="72"/>
      <c r="KBX167" s="72"/>
      <c r="KBY167" s="72"/>
      <c r="KBZ167" s="72"/>
      <c r="KCA167" s="72"/>
      <c r="KCB167" s="72"/>
      <c r="KCC167" s="72"/>
      <c r="KCD167" s="72"/>
      <c r="KCE167" s="72"/>
      <c r="KCF167" s="72"/>
      <c r="KCG167" s="72"/>
      <c r="KCH167" s="72"/>
      <c r="KCI167" s="72"/>
      <c r="KCJ167" s="72"/>
      <c r="KCK167" s="72"/>
      <c r="KCL167" s="72"/>
      <c r="KCM167" s="72"/>
      <c r="KCN167" s="72"/>
      <c r="KCO167" s="72"/>
      <c r="KCP167" s="72"/>
      <c r="KCQ167" s="72"/>
      <c r="KCR167" s="72"/>
      <c r="KCS167" s="72"/>
      <c r="KCT167" s="72"/>
      <c r="KCU167" s="72"/>
      <c r="KCV167" s="72"/>
      <c r="KCW167" s="72"/>
      <c r="KCX167" s="72"/>
      <c r="KCY167" s="72"/>
      <c r="KCZ167" s="72"/>
      <c r="KDA167" s="72"/>
      <c r="KDB167" s="72"/>
      <c r="KDC167" s="72"/>
      <c r="KDD167" s="72"/>
      <c r="KDE167" s="72"/>
      <c r="KDF167" s="72"/>
      <c r="KDG167" s="72"/>
      <c r="KDH167" s="72"/>
      <c r="KDI167" s="72"/>
      <c r="KDJ167" s="72"/>
      <c r="KDK167" s="72"/>
      <c r="KDL167" s="72"/>
      <c r="KDM167" s="72"/>
      <c r="KDN167" s="72"/>
      <c r="KDO167" s="72"/>
      <c r="KDP167" s="72"/>
      <c r="KDQ167" s="72"/>
      <c r="KDR167" s="72"/>
      <c r="KDS167" s="72"/>
      <c r="KDT167" s="72"/>
      <c r="KDU167" s="72"/>
      <c r="KDV167" s="72"/>
      <c r="KDW167" s="72"/>
      <c r="KDX167" s="72"/>
      <c r="KDY167" s="72"/>
      <c r="KDZ167" s="72"/>
      <c r="KEA167" s="72"/>
      <c r="KEB167" s="72"/>
      <c r="KEC167" s="72"/>
      <c r="KED167" s="72"/>
      <c r="KEE167" s="72"/>
      <c r="KEF167" s="72"/>
      <c r="KEG167" s="72"/>
      <c r="KEH167" s="72"/>
      <c r="KEI167" s="72"/>
      <c r="KEJ167" s="72"/>
      <c r="KEK167" s="72"/>
      <c r="KEL167" s="72"/>
      <c r="KEM167" s="72"/>
      <c r="KEN167" s="72"/>
      <c r="KEO167" s="72"/>
      <c r="KEP167" s="72"/>
      <c r="KEQ167" s="72"/>
      <c r="KER167" s="72"/>
      <c r="KES167" s="72"/>
      <c r="KET167" s="72"/>
      <c r="KEU167" s="72"/>
      <c r="KEV167" s="72"/>
      <c r="KEW167" s="72"/>
      <c r="KEX167" s="72"/>
      <c r="KEY167" s="72"/>
      <c r="KEZ167" s="72"/>
      <c r="KFA167" s="72"/>
      <c r="KFB167" s="72"/>
      <c r="KFC167" s="72"/>
      <c r="KFD167" s="72"/>
      <c r="KFE167" s="72"/>
      <c r="KFF167" s="72"/>
      <c r="KFG167" s="72"/>
      <c r="KFH167" s="72"/>
      <c r="KFI167" s="72"/>
      <c r="KFJ167" s="72"/>
      <c r="KFK167" s="72"/>
      <c r="KFL167" s="72"/>
      <c r="KFM167" s="72"/>
      <c r="KFN167" s="72"/>
      <c r="KFO167" s="72"/>
      <c r="KFP167" s="72"/>
      <c r="KFQ167" s="72"/>
      <c r="KFR167" s="72"/>
      <c r="KFS167" s="72"/>
      <c r="KFT167" s="72"/>
      <c r="KFU167" s="72"/>
      <c r="KFV167" s="72"/>
      <c r="KFW167" s="72"/>
      <c r="KFX167" s="72"/>
      <c r="KFY167" s="72"/>
      <c r="KFZ167" s="72"/>
      <c r="KGA167" s="72"/>
      <c r="KGB167" s="72"/>
      <c r="KGC167" s="72"/>
      <c r="KGD167" s="72"/>
      <c r="KGE167" s="72"/>
      <c r="KGF167" s="72"/>
      <c r="KGG167" s="72"/>
      <c r="KGH167" s="72"/>
      <c r="KGI167" s="72"/>
      <c r="KGJ167" s="72"/>
      <c r="KGK167" s="72"/>
      <c r="KGL167" s="72"/>
      <c r="KGM167" s="72"/>
      <c r="KGN167" s="72"/>
      <c r="KGO167" s="72"/>
      <c r="KGP167" s="72"/>
      <c r="KGQ167" s="72"/>
      <c r="KGR167" s="72"/>
      <c r="KGS167" s="72"/>
      <c r="KGT167" s="72"/>
      <c r="KGU167" s="72"/>
      <c r="KGV167" s="72"/>
      <c r="KGW167" s="72"/>
      <c r="KGX167" s="72"/>
      <c r="KGY167" s="72"/>
      <c r="KGZ167" s="72"/>
      <c r="KHA167" s="72"/>
      <c r="KHB167" s="72"/>
      <c r="KHC167" s="72"/>
      <c r="KHD167" s="72"/>
      <c r="KHE167" s="72"/>
      <c r="KHF167" s="72"/>
      <c r="KHG167" s="72"/>
      <c r="KHH167" s="72"/>
      <c r="KHI167" s="72"/>
      <c r="KHJ167" s="72"/>
      <c r="KHK167" s="72"/>
      <c r="KHL167" s="72"/>
      <c r="KHM167" s="72"/>
      <c r="KHN167" s="72"/>
      <c r="KHO167" s="72"/>
      <c r="KHP167" s="72"/>
      <c r="KHQ167" s="72"/>
      <c r="KHR167" s="72"/>
      <c r="KHS167" s="72"/>
      <c r="KHT167" s="72"/>
      <c r="KHU167" s="72"/>
      <c r="KHV167" s="72"/>
      <c r="KHW167" s="72"/>
      <c r="KHX167" s="72"/>
      <c r="KHY167" s="72"/>
      <c r="KHZ167" s="72"/>
      <c r="KIA167" s="72"/>
      <c r="KIB167" s="72"/>
      <c r="KIC167" s="72"/>
      <c r="KID167" s="72"/>
      <c r="KIE167" s="72"/>
      <c r="KIF167" s="72"/>
      <c r="KIG167" s="72"/>
      <c r="KIH167" s="72"/>
      <c r="KII167" s="72"/>
      <c r="KIJ167" s="72"/>
      <c r="KIK167" s="72"/>
      <c r="KIL167" s="72"/>
      <c r="KIM167" s="72"/>
      <c r="KIN167" s="72"/>
      <c r="KIO167" s="72"/>
      <c r="KIP167" s="72"/>
      <c r="KIQ167" s="72"/>
      <c r="KIR167" s="72"/>
      <c r="KIS167" s="72"/>
      <c r="KIT167" s="72"/>
      <c r="KIU167" s="72"/>
      <c r="KIV167" s="72"/>
      <c r="KIW167" s="72"/>
      <c r="KIX167" s="72"/>
      <c r="KIY167" s="72"/>
      <c r="KIZ167" s="72"/>
      <c r="KJA167" s="72"/>
      <c r="KJB167" s="72"/>
      <c r="KJC167" s="72"/>
      <c r="KJD167" s="72"/>
      <c r="KJE167" s="72"/>
      <c r="KJF167" s="72"/>
      <c r="KJG167" s="72"/>
      <c r="KJH167" s="72"/>
      <c r="KJI167" s="72"/>
      <c r="KJJ167" s="72"/>
      <c r="KJK167" s="72"/>
      <c r="KJL167" s="72"/>
      <c r="KJM167" s="72"/>
      <c r="KJN167" s="72"/>
      <c r="KJO167" s="72"/>
      <c r="KJP167" s="72"/>
      <c r="KJQ167" s="72"/>
      <c r="KJR167" s="72"/>
      <c r="KJS167" s="72"/>
      <c r="KJT167" s="72"/>
      <c r="KJU167" s="72"/>
      <c r="KJV167" s="72"/>
      <c r="KJW167" s="72"/>
      <c r="KJX167" s="72"/>
      <c r="KJY167" s="72"/>
      <c r="KJZ167" s="72"/>
      <c r="KKA167" s="72"/>
      <c r="KKB167" s="72"/>
      <c r="KKC167" s="72"/>
      <c r="KKD167" s="72"/>
      <c r="KKE167" s="72"/>
      <c r="KKF167" s="72"/>
      <c r="KKG167" s="72"/>
      <c r="KKH167" s="72"/>
      <c r="KKI167" s="72"/>
      <c r="KKJ167" s="72"/>
      <c r="KKK167" s="72"/>
      <c r="KKL167" s="72"/>
      <c r="KKM167" s="72"/>
      <c r="KKN167" s="72"/>
      <c r="KKO167" s="72"/>
      <c r="KKP167" s="72"/>
      <c r="KKQ167" s="72"/>
      <c r="KKR167" s="72"/>
      <c r="KKS167" s="72"/>
      <c r="KKT167" s="72"/>
      <c r="KKU167" s="72"/>
      <c r="KKV167" s="72"/>
      <c r="KKW167" s="72"/>
      <c r="KKX167" s="72"/>
      <c r="KKY167" s="72"/>
      <c r="KKZ167" s="72"/>
      <c r="KLA167" s="72"/>
      <c r="KLB167" s="72"/>
      <c r="KLC167" s="72"/>
      <c r="KLD167" s="72"/>
      <c r="KLE167" s="72"/>
      <c r="KLF167" s="72"/>
      <c r="KLG167" s="72"/>
      <c r="KLH167" s="72"/>
      <c r="KLI167" s="72"/>
      <c r="KLJ167" s="72"/>
      <c r="KLK167" s="72"/>
      <c r="KLL167" s="72"/>
      <c r="KLM167" s="72"/>
      <c r="KLN167" s="72"/>
      <c r="KLO167" s="72"/>
      <c r="KLP167" s="72"/>
      <c r="KLQ167" s="72"/>
      <c r="KLR167" s="72"/>
      <c r="KLS167" s="72"/>
      <c r="KLT167" s="72"/>
      <c r="KLU167" s="72"/>
      <c r="KLV167" s="72"/>
      <c r="KLW167" s="72"/>
      <c r="KLX167" s="72"/>
      <c r="KLY167" s="72"/>
      <c r="KLZ167" s="72"/>
      <c r="KMA167" s="72"/>
      <c r="KMB167" s="72"/>
      <c r="KMC167" s="72"/>
      <c r="KMD167" s="72"/>
      <c r="KME167" s="72"/>
      <c r="KMF167" s="72"/>
      <c r="KMG167" s="72"/>
      <c r="KMH167" s="72"/>
      <c r="KMI167" s="72"/>
      <c r="KMJ167" s="72"/>
      <c r="KMK167" s="72"/>
      <c r="KML167" s="72"/>
      <c r="KMM167" s="72"/>
      <c r="KMN167" s="72"/>
      <c r="KMO167" s="72"/>
      <c r="KMP167" s="72"/>
      <c r="KMQ167" s="72"/>
      <c r="KMR167" s="72"/>
      <c r="KMS167" s="72"/>
      <c r="KMT167" s="72"/>
      <c r="KMU167" s="72"/>
      <c r="KMV167" s="72"/>
      <c r="KMW167" s="72"/>
      <c r="KMX167" s="72"/>
      <c r="KMY167" s="72"/>
      <c r="KMZ167" s="72"/>
      <c r="KNA167" s="72"/>
      <c r="KNB167" s="72"/>
      <c r="KNC167" s="72"/>
      <c r="KND167" s="72"/>
      <c r="KNE167" s="72"/>
      <c r="KNF167" s="72"/>
      <c r="KNG167" s="72"/>
      <c r="KNH167" s="72"/>
      <c r="KNI167" s="72"/>
      <c r="KNJ167" s="72"/>
      <c r="KNK167" s="72"/>
      <c r="KNL167" s="72"/>
      <c r="KNM167" s="72"/>
      <c r="KNN167" s="72"/>
      <c r="KNO167" s="72"/>
      <c r="KNP167" s="72"/>
      <c r="KNQ167" s="72"/>
      <c r="KNR167" s="72"/>
      <c r="KNS167" s="72"/>
      <c r="KNT167" s="72"/>
      <c r="KNU167" s="72"/>
      <c r="KNV167" s="72"/>
      <c r="KNW167" s="72"/>
      <c r="KNX167" s="72"/>
      <c r="KNY167" s="72"/>
      <c r="KNZ167" s="72"/>
      <c r="KOA167" s="72"/>
      <c r="KOB167" s="72"/>
      <c r="KOC167" s="72"/>
      <c r="KOD167" s="72"/>
      <c r="KOE167" s="72"/>
      <c r="KOF167" s="72"/>
      <c r="KOG167" s="72"/>
      <c r="KOH167" s="72"/>
      <c r="KOI167" s="72"/>
      <c r="KOJ167" s="72"/>
      <c r="KOK167" s="72"/>
      <c r="KOL167" s="72"/>
      <c r="KOM167" s="72"/>
      <c r="KON167" s="72"/>
      <c r="KOO167" s="72"/>
      <c r="KOP167" s="72"/>
      <c r="KOQ167" s="72"/>
      <c r="KOR167" s="72"/>
      <c r="KOS167" s="72"/>
      <c r="KOT167" s="72"/>
      <c r="KOU167" s="72"/>
      <c r="KOV167" s="72"/>
      <c r="KOW167" s="72"/>
      <c r="KOX167" s="72"/>
      <c r="KOY167" s="72"/>
      <c r="KOZ167" s="72"/>
      <c r="KPA167" s="72"/>
      <c r="KPB167" s="72"/>
      <c r="KPC167" s="72"/>
      <c r="KPD167" s="72"/>
      <c r="KPE167" s="72"/>
      <c r="KPF167" s="72"/>
      <c r="KPG167" s="72"/>
      <c r="KPH167" s="72"/>
      <c r="KPI167" s="72"/>
      <c r="KPJ167" s="72"/>
      <c r="KPK167" s="72"/>
      <c r="KPL167" s="72"/>
      <c r="KPM167" s="72"/>
      <c r="KPN167" s="72"/>
      <c r="KPO167" s="72"/>
      <c r="KPP167" s="72"/>
      <c r="KPQ167" s="72"/>
      <c r="KPR167" s="72"/>
      <c r="KPS167" s="72"/>
      <c r="KPT167" s="72"/>
      <c r="KPU167" s="72"/>
      <c r="KPV167" s="72"/>
      <c r="KPW167" s="72"/>
      <c r="KPX167" s="72"/>
      <c r="KPY167" s="72"/>
      <c r="KPZ167" s="72"/>
      <c r="KQA167" s="72"/>
      <c r="KQB167" s="72"/>
      <c r="KQC167" s="72"/>
      <c r="KQD167" s="72"/>
      <c r="KQE167" s="72"/>
      <c r="KQF167" s="72"/>
      <c r="KQG167" s="72"/>
      <c r="KQH167" s="72"/>
      <c r="KQI167" s="72"/>
      <c r="KQJ167" s="72"/>
      <c r="KQK167" s="72"/>
      <c r="KQL167" s="72"/>
      <c r="KQM167" s="72"/>
      <c r="KQN167" s="72"/>
      <c r="KQO167" s="72"/>
      <c r="KQP167" s="72"/>
      <c r="KQQ167" s="72"/>
      <c r="KQR167" s="72"/>
      <c r="KQS167" s="72"/>
      <c r="KQT167" s="72"/>
      <c r="KQU167" s="72"/>
      <c r="KQV167" s="72"/>
      <c r="KQW167" s="72"/>
      <c r="KQX167" s="72"/>
      <c r="KQY167" s="72"/>
      <c r="KQZ167" s="72"/>
      <c r="KRA167" s="72"/>
      <c r="KRB167" s="72"/>
      <c r="KRC167" s="72"/>
      <c r="KRD167" s="72"/>
      <c r="KRE167" s="72"/>
      <c r="KRF167" s="72"/>
      <c r="KRG167" s="72"/>
      <c r="KRH167" s="72"/>
      <c r="KRI167" s="72"/>
      <c r="KRJ167" s="72"/>
      <c r="KRK167" s="72"/>
      <c r="KRL167" s="72"/>
      <c r="KRM167" s="72"/>
      <c r="KRN167" s="72"/>
      <c r="KRO167" s="72"/>
      <c r="KRP167" s="72"/>
      <c r="KRQ167" s="72"/>
      <c r="KRR167" s="72"/>
      <c r="KRS167" s="72"/>
      <c r="KRT167" s="72"/>
      <c r="KRU167" s="72"/>
      <c r="KRV167" s="72"/>
      <c r="KRW167" s="72"/>
      <c r="KRX167" s="72"/>
      <c r="KRY167" s="72"/>
      <c r="KRZ167" s="72"/>
      <c r="KSA167" s="72"/>
      <c r="KSB167" s="72"/>
      <c r="KSC167" s="72"/>
      <c r="KSD167" s="72"/>
      <c r="KSE167" s="72"/>
      <c r="KSF167" s="72"/>
      <c r="KSG167" s="72"/>
      <c r="KSH167" s="72"/>
      <c r="KSI167" s="72"/>
      <c r="KSJ167" s="72"/>
      <c r="KSK167" s="72"/>
      <c r="KSL167" s="72"/>
      <c r="KSM167" s="72"/>
      <c r="KSN167" s="72"/>
      <c r="KSO167" s="72"/>
      <c r="KSP167" s="72"/>
      <c r="KSQ167" s="72"/>
      <c r="KSR167" s="72"/>
      <c r="KSS167" s="72"/>
      <c r="KST167" s="72"/>
      <c r="KSU167" s="72"/>
      <c r="KSV167" s="72"/>
      <c r="KSW167" s="72"/>
      <c r="KSX167" s="72"/>
      <c r="KSY167" s="72"/>
      <c r="KSZ167" s="72"/>
      <c r="KTA167" s="72"/>
      <c r="KTB167" s="72"/>
      <c r="KTC167" s="72"/>
      <c r="KTD167" s="72"/>
      <c r="KTE167" s="72"/>
      <c r="KTF167" s="72"/>
      <c r="KTG167" s="72"/>
      <c r="KTH167" s="72"/>
      <c r="KTI167" s="72"/>
      <c r="KTJ167" s="72"/>
      <c r="KTK167" s="72"/>
      <c r="KTL167" s="72"/>
      <c r="KTM167" s="72"/>
      <c r="KTN167" s="72"/>
      <c r="KTO167" s="72"/>
      <c r="KTP167" s="72"/>
      <c r="KTQ167" s="72"/>
      <c r="KTR167" s="72"/>
      <c r="KTS167" s="72"/>
      <c r="KTT167" s="72"/>
      <c r="KTU167" s="72"/>
      <c r="KTV167" s="72"/>
      <c r="KTW167" s="72"/>
      <c r="KTX167" s="72"/>
      <c r="KTY167" s="72"/>
      <c r="KTZ167" s="72"/>
      <c r="KUA167" s="72"/>
      <c r="KUB167" s="72"/>
      <c r="KUC167" s="72"/>
      <c r="KUD167" s="72"/>
      <c r="KUE167" s="72"/>
      <c r="KUF167" s="72"/>
      <c r="KUG167" s="72"/>
      <c r="KUH167" s="72"/>
      <c r="KUI167" s="72"/>
      <c r="KUJ167" s="72"/>
      <c r="KUK167" s="72"/>
      <c r="KUL167" s="72"/>
      <c r="KUM167" s="72"/>
      <c r="KUN167" s="72"/>
      <c r="KUO167" s="72"/>
      <c r="KUP167" s="72"/>
      <c r="KUQ167" s="72"/>
      <c r="KUR167" s="72"/>
      <c r="KUS167" s="72"/>
      <c r="KUT167" s="72"/>
      <c r="KUU167" s="72"/>
      <c r="KUV167" s="72"/>
      <c r="KUW167" s="72"/>
      <c r="KUX167" s="72"/>
      <c r="KUY167" s="72"/>
      <c r="KUZ167" s="72"/>
      <c r="KVA167" s="72"/>
      <c r="KVB167" s="72"/>
      <c r="KVC167" s="72"/>
      <c r="KVD167" s="72"/>
      <c r="KVE167" s="72"/>
      <c r="KVF167" s="72"/>
      <c r="KVG167" s="72"/>
      <c r="KVH167" s="72"/>
      <c r="KVI167" s="72"/>
      <c r="KVJ167" s="72"/>
      <c r="KVK167" s="72"/>
      <c r="KVL167" s="72"/>
      <c r="KVM167" s="72"/>
      <c r="KVN167" s="72"/>
      <c r="KVO167" s="72"/>
      <c r="KVP167" s="72"/>
      <c r="KVQ167" s="72"/>
      <c r="KVR167" s="72"/>
      <c r="KVS167" s="72"/>
      <c r="KVT167" s="72"/>
      <c r="KVU167" s="72"/>
      <c r="KVV167" s="72"/>
      <c r="KVW167" s="72"/>
      <c r="KVX167" s="72"/>
      <c r="KVY167" s="72"/>
      <c r="KVZ167" s="72"/>
      <c r="KWA167" s="72"/>
      <c r="KWB167" s="72"/>
      <c r="KWC167" s="72"/>
      <c r="KWD167" s="72"/>
      <c r="KWE167" s="72"/>
      <c r="KWF167" s="72"/>
      <c r="KWG167" s="72"/>
      <c r="KWH167" s="72"/>
      <c r="KWI167" s="72"/>
      <c r="KWJ167" s="72"/>
      <c r="KWK167" s="72"/>
      <c r="KWL167" s="72"/>
      <c r="KWM167" s="72"/>
      <c r="KWN167" s="72"/>
      <c r="KWO167" s="72"/>
      <c r="KWP167" s="72"/>
      <c r="KWQ167" s="72"/>
      <c r="KWR167" s="72"/>
      <c r="KWS167" s="72"/>
      <c r="KWT167" s="72"/>
      <c r="KWU167" s="72"/>
      <c r="KWV167" s="72"/>
      <c r="KWW167" s="72"/>
      <c r="KWX167" s="72"/>
      <c r="KWY167" s="72"/>
      <c r="KWZ167" s="72"/>
      <c r="KXA167" s="72"/>
      <c r="KXB167" s="72"/>
      <c r="KXC167" s="72"/>
      <c r="KXD167" s="72"/>
      <c r="KXE167" s="72"/>
      <c r="KXF167" s="72"/>
      <c r="KXG167" s="72"/>
      <c r="KXH167" s="72"/>
      <c r="KXI167" s="72"/>
      <c r="KXJ167" s="72"/>
      <c r="KXK167" s="72"/>
      <c r="KXL167" s="72"/>
      <c r="KXM167" s="72"/>
      <c r="KXN167" s="72"/>
      <c r="KXO167" s="72"/>
      <c r="KXP167" s="72"/>
      <c r="KXQ167" s="72"/>
      <c r="KXR167" s="72"/>
      <c r="KXS167" s="72"/>
      <c r="KXT167" s="72"/>
      <c r="KXU167" s="72"/>
      <c r="KXV167" s="72"/>
      <c r="KXW167" s="72"/>
      <c r="KXX167" s="72"/>
      <c r="KXY167" s="72"/>
      <c r="KXZ167" s="72"/>
      <c r="KYA167" s="72"/>
      <c r="KYB167" s="72"/>
      <c r="KYC167" s="72"/>
      <c r="KYD167" s="72"/>
      <c r="KYE167" s="72"/>
      <c r="KYF167" s="72"/>
      <c r="KYG167" s="72"/>
      <c r="KYH167" s="72"/>
      <c r="KYI167" s="72"/>
      <c r="KYJ167" s="72"/>
      <c r="KYK167" s="72"/>
      <c r="KYL167" s="72"/>
      <c r="KYM167" s="72"/>
      <c r="KYN167" s="72"/>
      <c r="KYO167" s="72"/>
      <c r="KYP167" s="72"/>
      <c r="KYQ167" s="72"/>
      <c r="KYR167" s="72"/>
      <c r="KYS167" s="72"/>
      <c r="KYT167" s="72"/>
      <c r="KYU167" s="72"/>
      <c r="KYV167" s="72"/>
      <c r="KYW167" s="72"/>
      <c r="KYX167" s="72"/>
      <c r="KYY167" s="72"/>
      <c r="KYZ167" s="72"/>
      <c r="KZA167" s="72"/>
      <c r="KZB167" s="72"/>
      <c r="KZC167" s="72"/>
      <c r="KZD167" s="72"/>
      <c r="KZE167" s="72"/>
      <c r="KZF167" s="72"/>
      <c r="KZG167" s="72"/>
      <c r="KZH167" s="72"/>
      <c r="KZI167" s="72"/>
      <c r="KZJ167" s="72"/>
      <c r="KZK167" s="72"/>
      <c r="KZL167" s="72"/>
      <c r="KZM167" s="72"/>
      <c r="KZN167" s="72"/>
      <c r="KZO167" s="72"/>
      <c r="KZP167" s="72"/>
      <c r="KZQ167" s="72"/>
      <c r="KZR167" s="72"/>
      <c r="KZS167" s="72"/>
      <c r="KZT167" s="72"/>
      <c r="KZU167" s="72"/>
      <c r="KZV167" s="72"/>
      <c r="KZW167" s="72"/>
      <c r="KZX167" s="72"/>
      <c r="KZY167" s="72"/>
      <c r="KZZ167" s="72"/>
      <c r="LAA167" s="72"/>
      <c r="LAB167" s="72"/>
      <c r="LAC167" s="72"/>
      <c r="LAD167" s="72"/>
      <c r="LAE167" s="72"/>
      <c r="LAF167" s="72"/>
      <c r="LAG167" s="72"/>
      <c r="LAH167" s="72"/>
      <c r="LAI167" s="72"/>
      <c r="LAJ167" s="72"/>
      <c r="LAK167" s="72"/>
      <c r="LAL167" s="72"/>
      <c r="LAM167" s="72"/>
      <c r="LAN167" s="72"/>
      <c r="LAO167" s="72"/>
      <c r="LAP167" s="72"/>
      <c r="LAQ167" s="72"/>
      <c r="LAR167" s="72"/>
      <c r="LAS167" s="72"/>
      <c r="LAT167" s="72"/>
      <c r="LAU167" s="72"/>
      <c r="LAV167" s="72"/>
      <c r="LAW167" s="72"/>
      <c r="LAX167" s="72"/>
      <c r="LAY167" s="72"/>
      <c r="LAZ167" s="72"/>
      <c r="LBA167" s="72"/>
      <c r="LBB167" s="72"/>
      <c r="LBC167" s="72"/>
      <c r="LBD167" s="72"/>
      <c r="LBE167" s="72"/>
      <c r="LBF167" s="72"/>
      <c r="LBG167" s="72"/>
      <c r="LBH167" s="72"/>
      <c r="LBI167" s="72"/>
      <c r="LBJ167" s="72"/>
      <c r="LBK167" s="72"/>
      <c r="LBL167" s="72"/>
      <c r="LBM167" s="72"/>
      <c r="LBN167" s="72"/>
      <c r="LBO167" s="72"/>
      <c r="LBP167" s="72"/>
      <c r="LBQ167" s="72"/>
      <c r="LBR167" s="72"/>
      <c r="LBS167" s="72"/>
      <c r="LBT167" s="72"/>
      <c r="LBU167" s="72"/>
      <c r="LBV167" s="72"/>
      <c r="LBW167" s="72"/>
      <c r="LBX167" s="72"/>
      <c r="LBY167" s="72"/>
      <c r="LBZ167" s="72"/>
      <c r="LCA167" s="72"/>
      <c r="LCB167" s="72"/>
      <c r="LCC167" s="72"/>
      <c r="LCD167" s="72"/>
      <c r="LCE167" s="72"/>
      <c r="LCF167" s="72"/>
      <c r="LCG167" s="72"/>
      <c r="LCH167" s="72"/>
      <c r="LCI167" s="72"/>
      <c r="LCJ167" s="72"/>
      <c r="LCK167" s="72"/>
      <c r="LCL167" s="72"/>
      <c r="LCM167" s="72"/>
      <c r="LCN167" s="72"/>
      <c r="LCO167" s="72"/>
      <c r="LCP167" s="72"/>
      <c r="LCQ167" s="72"/>
      <c r="LCR167" s="72"/>
      <c r="LCS167" s="72"/>
      <c r="LCT167" s="72"/>
      <c r="LCU167" s="72"/>
      <c r="LCV167" s="72"/>
      <c r="LCW167" s="72"/>
      <c r="LCX167" s="72"/>
      <c r="LCY167" s="72"/>
      <c r="LCZ167" s="72"/>
      <c r="LDA167" s="72"/>
      <c r="LDB167" s="72"/>
      <c r="LDC167" s="72"/>
      <c r="LDD167" s="72"/>
      <c r="LDE167" s="72"/>
      <c r="LDF167" s="72"/>
      <c r="LDG167" s="72"/>
      <c r="LDH167" s="72"/>
      <c r="LDI167" s="72"/>
      <c r="LDJ167" s="72"/>
      <c r="LDK167" s="72"/>
      <c r="LDL167" s="72"/>
      <c r="LDM167" s="72"/>
      <c r="LDN167" s="72"/>
      <c r="LDO167" s="72"/>
      <c r="LDP167" s="72"/>
      <c r="LDQ167" s="72"/>
      <c r="LDR167" s="72"/>
      <c r="LDS167" s="72"/>
      <c r="LDT167" s="72"/>
      <c r="LDU167" s="72"/>
      <c r="LDV167" s="72"/>
      <c r="LDW167" s="72"/>
      <c r="LDX167" s="72"/>
      <c r="LDY167" s="72"/>
      <c r="LDZ167" s="72"/>
      <c r="LEA167" s="72"/>
      <c r="LEB167" s="72"/>
      <c r="LEC167" s="72"/>
      <c r="LED167" s="72"/>
      <c r="LEE167" s="72"/>
      <c r="LEF167" s="72"/>
      <c r="LEG167" s="72"/>
      <c r="LEH167" s="72"/>
      <c r="LEI167" s="72"/>
      <c r="LEJ167" s="72"/>
      <c r="LEK167" s="72"/>
      <c r="LEL167" s="72"/>
      <c r="LEM167" s="72"/>
      <c r="LEN167" s="72"/>
      <c r="LEO167" s="72"/>
      <c r="LEP167" s="72"/>
      <c r="LEQ167" s="72"/>
      <c r="LER167" s="72"/>
      <c r="LES167" s="72"/>
      <c r="LET167" s="72"/>
      <c r="LEU167" s="72"/>
      <c r="LEV167" s="72"/>
      <c r="LEW167" s="72"/>
      <c r="LEX167" s="72"/>
      <c r="LEY167" s="72"/>
      <c r="LEZ167" s="72"/>
      <c r="LFA167" s="72"/>
      <c r="LFB167" s="72"/>
      <c r="LFC167" s="72"/>
      <c r="LFD167" s="72"/>
      <c r="LFE167" s="72"/>
      <c r="LFF167" s="72"/>
      <c r="LFG167" s="72"/>
      <c r="LFH167" s="72"/>
      <c r="LFI167" s="72"/>
      <c r="LFJ167" s="72"/>
      <c r="LFK167" s="72"/>
      <c r="LFL167" s="72"/>
      <c r="LFM167" s="72"/>
      <c r="LFN167" s="72"/>
      <c r="LFO167" s="72"/>
      <c r="LFP167" s="72"/>
      <c r="LFQ167" s="72"/>
      <c r="LFR167" s="72"/>
      <c r="LFS167" s="72"/>
      <c r="LFT167" s="72"/>
      <c r="LFU167" s="72"/>
      <c r="LFV167" s="72"/>
      <c r="LFW167" s="72"/>
      <c r="LFX167" s="72"/>
      <c r="LFY167" s="72"/>
      <c r="LFZ167" s="72"/>
      <c r="LGA167" s="72"/>
      <c r="LGB167" s="72"/>
      <c r="LGC167" s="72"/>
      <c r="LGD167" s="72"/>
      <c r="LGE167" s="72"/>
      <c r="LGF167" s="72"/>
      <c r="LGG167" s="72"/>
      <c r="LGH167" s="72"/>
      <c r="LGI167" s="72"/>
      <c r="LGJ167" s="72"/>
      <c r="LGK167" s="72"/>
      <c r="LGL167" s="72"/>
      <c r="LGM167" s="72"/>
      <c r="LGN167" s="72"/>
      <c r="LGO167" s="72"/>
      <c r="LGP167" s="72"/>
      <c r="LGQ167" s="72"/>
      <c r="LGR167" s="72"/>
      <c r="LGS167" s="72"/>
      <c r="LGT167" s="72"/>
      <c r="LGU167" s="72"/>
      <c r="LGV167" s="72"/>
      <c r="LGW167" s="72"/>
      <c r="LGX167" s="72"/>
      <c r="LGY167" s="72"/>
      <c r="LGZ167" s="72"/>
      <c r="LHA167" s="72"/>
      <c r="LHB167" s="72"/>
      <c r="LHC167" s="72"/>
      <c r="LHD167" s="72"/>
      <c r="LHE167" s="72"/>
      <c r="LHF167" s="72"/>
      <c r="LHG167" s="72"/>
      <c r="LHH167" s="72"/>
      <c r="LHI167" s="72"/>
      <c r="LHJ167" s="72"/>
      <c r="LHK167" s="72"/>
      <c r="LHL167" s="72"/>
      <c r="LHM167" s="72"/>
      <c r="LHN167" s="72"/>
      <c r="LHO167" s="72"/>
      <c r="LHP167" s="72"/>
      <c r="LHQ167" s="72"/>
      <c r="LHR167" s="72"/>
      <c r="LHS167" s="72"/>
      <c r="LHT167" s="72"/>
      <c r="LHU167" s="72"/>
      <c r="LHV167" s="72"/>
      <c r="LHW167" s="72"/>
      <c r="LHX167" s="72"/>
      <c r="LHY167" s="72"/>
      <c r="LHZ167" s="72"/>
      <c r="LIA167" s="72"/>
      <c r="LIB167" s="72"/>
      <c r="LIC167" s="72"/>
      <c r="LID167" s="72"/>
      <c r="LIE167" s="72"/>
      <c r="LIF167" s="72"/>
      <c r="LIG167" s="72"/>
      <c r="LIH167" s="72"/>
      <c r="LII167" s="72"/>
      <c r="LIJ167" s="72"/>
      <c r="LIK167" s="72"/>
      <c r="LIL167" s="72"/>
      <c r="LIM167" s="72"/>
      <c r="LIN167" s="72"/>
      <c r="LIO167" s="72"/>
      <c r="LIP167" s="72"/>
      <c r="LIQ167" s="72"/>
      <c r="LIR167" s="72"/>
      <c r="LIS167" s="72"/>
      <c r="LIT167" s="72"/>
      <c r="LIU167" s="72"/>
      <c r="LIV167" s="72"/>
      <c r="LIW167" s="72"/>
      <c r="LIX167" s="72"/>
      <c r="LIY167" s="72"/>
      <c r="LIZ167" s="72"/>
      <c r="LJA167" s="72"/>
      <c r="LJB167" s="72"/>
      <c r="LJC167" s="72"/>
      <c r="LJD167" s="72"/>
      <c r="LJE167" s="72"/>
      <c r="LJF167" s="72"/>
      <c r="LJG167" s="72"/>
      <c r="LJH167" s="72"/>
      <c r="LJI167" s="72"/>
      <c r="LJJ167" s="72"/>
      <c r="LJK167" s="72"/>
      <c r="LJL167" s="72"/>
      <c r="LJM167" s="72"/>
      <c r="LJN167" s="72"/>
      <c r="LJO167" s="72"/>
      <c r="LJP167" s="72"/>
      <c r="LJQ167" s="72"/>
      <c r="LJR167" s="72"/>
      <c r="LJS167" s="72"/>
      <c r="LJT167" s="72"/>
      <c r="LJU167" s="72"/>
      <c r="LJV167" s="72"/>
      <c r="LJW167" s="72"/>
      <c r="LJX167" s="72"/>
      <c r="LJY167" s="72"/>
      <c r="LJZ167" s="72"/>
      <c r="LKA167" s="72"/>
      <c r="LKB167" s="72"/>
      <c r="LKC167" s="72"/>
      <c r="LKD167" s="72"/>
      <c r="LKE167" s="72"/>
      <c r="LKF167" s="72"/>
      <c r="LKG167" s="72"/>
      <c r="LKH167" s="72"/>
      <c r="LKI167" s="72"/>
      <c r="LKJ167" s="72"/>
      <c r="LKK167" s="72"/>
      <c r="LKL167" s="72"/>
      <c r="LKM167" s="72"/>
      <c r="LKN167" s="72"/>
      <c r="LKO167" s="72"/>
      <c r="LKP167" s="72"/>
      <c r="LKQ167" s="72"/>
      <c r="LKR167" s="72"/>
      <c r="LKS167" s="72"/>
      <c r="LKT167" s="72"/>
      <c r="LKU167" s="72"/>
      <c r="LKV167" s="72"/>
      <c r="LKW167" s="72"/>
      <c r="LKX167" s="72"/>
      <c r="LKY167" s="72"/>
      <c r="LKZ167" s="72"/>
      <c r="LLA167" s="72"/>
      <c r="LLB167" s="72"/>
      <c r="LLC167" s="72"/>
      <c r="LLD167" s="72"/>
      <c r="LLE167" s="72"/>
      <c r="LLF167" s="72"/>
      <c r="LLG167" s="72"/>
      <c r="LLH167" s="72"/>
      <c r="LLI167" s="72"/>
      <c r="LLJ167" s="72"/>
      <c r="LLK167" s="72"/>
      <c r="LLL167" s="72"/>
      <c r="LLM167" s="72"/>
      <c r="LLN167" s="72"/>
      <c r="LLO167" s="72"/>
      <c r="LLP167" s="72"/>
      <c r="LLQ167" s="72"/>
      <c r="LLR167" s="72"/>
      <c r="LLS167" s="72"/>
      <c r="LLT167" s="72"/>
      <c r="LLU167" s="72"/>
      <c r="LLV167" s="72"/>
      <c r="LLW167" s="72"/>
      <c r="LLX167" s="72"/>
      <c r="LLY167" s="72"/>
      <c r="LLZ167" s="72"/>
      <c r="LMA167" s="72"/>
      <c r="LMB167" s="72"/>
      <c r="LMC167" s="72"/>
      <c r="LMD167" s="72"/>
      <c r="LME167" s="72"/>
      <c r="LMF167" s="72"/>
      <c r="LMG167" s="72"/>
      <c r="LMH167" s="72"/>
      <c r="LMI167" s="72"/>
      <c r="LMJ167" s="72"/>
      <c r="LMK167" s="72"/>
      <c r="LML167" s="72"/>
      <c r="LMM167" s="72"/>
      <c r="LMN167" s="72"/>
      <c r="LMO167" s="72"/>
      <c r="LMP167" s="72"/>
      <c r="LMQ167" s="72"/>
      <c r="LMR167" s="72"/>
      <c r="LMS167" s="72"/>
      <c r="LMT167" s="72"/>
      <c r="LMU167" s="72"/>
      <c r="LMV167" s="72"/>
      <c r="LMW167" s="72"/>
      <c r="LMX167" s="72"/>
      <c r="LMY167" s="72"/>
      <c r="LMZ167" s="72"/>
      <c r="LNA167" s="72"/>
      <c r="LNB167" s="72"/>
      <c r="LNC167" s="72"/>
      <c r="LND167" s="72"/>
      <c r="LNE167" s="72"/>
      <c r="LNF167" s="72"/>
      <c r="LNG167" s="72"/>
      <c r="LNH167" s="72"/>
      <c r="LNI167" s="72"/>
      <c r="LNJ167" s="72"/>
      <c r="LNK167" s="72"/>
      <c r="LNL167" s="72"/>
      <c r="LNM167" s="72"/>
      <c r="LNN167" s="72"/>
      <c r="LNO167" s="72"/>
      <c r="LNP167" s="72"/>
      <c r="LNQ167" s="72"/>
      <c r="LNR167" s="72"/>
      <c r="LNS167" s="72"/>
      <c r="LNT167" s="72"/>
      <c r="LNU167" s="72"/>
      <c r="LNV167" s="72"/>
      <c r="LNW167" s="72"/>
      <c r="LNX167" s="72"/>
      <c r="LNY167" s="72"/>
      <c r="LNZ167" s="72"/>
      <c r="LOA167" s="72"/>
      <c r="LOB167" s="72"/>
      <c r="LOC167" s="72"/>
      <c r="LOD167" s="72"/>
      <c r="LOE167" s="72"/>
      <c r="LOF167" s="72"/>
      <c r="LOG167" s="72"/>
      <c r="LOH167" s="72"/>
      <c r="LOI167" s="72"/>
      <c r="LOJ167" s="72"/>
      <c r="LOK167" s="72"/>
      <c r="LOL167" s="72"/>
      <c r="LOM167" s="72"/>
      <c r="LON167" s="72"/>
      <c r="LOO167" s="72"/>
      <c r="LOP167" s="72"/>
      <c r="LOQ167" s="72"/>
      <c r="LOR167" s="72"/>
      <c r="LOS167" s="72"/>
      <c r="LOT167" s="72"/>
      <c r="LOU167" s="72"/>
      <c r="LOV167" s="72"/>
      <c r="LOW167" s="72"/>
      <c r="LOX167" s="72"/>
      <c r="LOY167" s="72"/>
      <c r="LOZ167" s="72"/>
      <c r="LPA167" s="72"/>
      <c r="LPB167" s="72"/>
      <c r="LPC167" s="72"/>
      <c r="LPD167" s="72"/>
      <c r="LPE167" s="72"/>
      <c r="LPF167" s="72"/>
      <c r="LPG167" s="72"/>
      <c r="LPH167" s="72"/>
      <c r="LPI167" s="72"/>
      <c r="LPJ167" s="72"/>
      <c r="LPK167" s="72"/>
      <c r="LPL167" s="72"/>
      <c r="LPM167" s="72"/>
      <c r="LPN167" s="72"/>
      <c r="LPO167" s="72"/>
      <c r="LPP167" s="72"/>
      <c r="LPQ167" s="72"/>
      <c r="LPR167" s="72"/>
      <c r="LPS167" s="72"/>
      <c r="LPT167" s="72"/>
      <c r="LPU167" s="72"/>
      <c r="LPV167" s="72"/>
      <c r="LPW167" s="72"/>
      <c r="LPX167" s="72"/>
      <c r="LPY167" s="72"/>
      <c r="LPZ167" s="72"/>
      <c r="LQA167" s="72"/>
      <c r="LQB167" s="72"/>
      <c r="LQC167" s="72"/>
      <c r="LQD167" s="72"/>
      <c r="LQE167" s="72"/>
      <c r="LQF167" s="72"/>
      <c r="LQG167" s="72"/>
      <c r="LQH167" s="72"/>
      <c r="LQI167" s="72"/>
      <c r="LQJ167" s="72"/>
      <c r="LQK167" s="72"/>
      <c r="LQL167" s="72"/>
      <c r="LQM167" s="72"/>
      <c r="LQN167" s="72"/>
      <c r="LQO167" s="72"/>
      <c r="LQP167" s="72"/>
      <c r="LQQ167" s="72"/>
      <c r="LQR167" s="72"/>
      <c r="LQS167" s="72"/>
      <c r="LQT167" s="72"/>
      <c r="LQU167" s="72"/>
      <c r="LQV167" s="72"/>
      <c r="LQW167" s="72"/>
      <c r="LQX167" s="72"/>
      <c r="LQY167" s="72"/>
      <c r="LQZ167" s="72"/>
      <c r="LRA167" s="72"/>
      <c r="LRB167" s="72"/>
      <c r="LRC167" s="72"/>
      <c r="LRD167" s="72"/>
      <c r="LRE167" s="72"/>
      <c r="LRF167" s="72"/>
      <c r="LRG167" s="72"/>
      <c r="LRH167" s="72"/>
      <c r="LRI167" s="72"/>
      <c r="LRJ167" s="72"/>
      <c r="LRK167" s="72"/>
      <c r="LRL167" s="72"/>
      <c r="LRM167" s="72"/>
      <c r="LRN167" s="72"/>
      <c r="LRO167" s="72"/>
      <c r="LRP167" s="72"/>
      <c r="LRQ167" s="72"/>
      <c r="LRR167" s="72"/>
      <c r="LRS167" s="72"/>
      <c r="LRT167" s="72"/>
      <c r="LRU167" s="72"/>
      <c r="LRV167" s="72"/>
      <c r="LRW167" s="72"/>
      <c r="LRX167" s="72"/>
      <c r="LRY167" s="72"/>
      <c r="LRZ167" s="72"/>
      <c r="LSA167" s="72"/>
      <c r="LSB167" s="72"/>
      <c r="LSC167" s="72"/>
      <c r="LSD167" s="72"/>
      <c r="LSE167" s="72"/>
      <c r="LSF167" s="72"/>
      <c r="LSG167" s="72"/>
      <c r="LSH167" s="72"/>
      <c r="LSI167" s="72"/>
      <c r="LSJ167" s="72"/>
      <c r="LSK167" s="72"/>
      <c r="LSL167" s="72"/>
      <c r="LSM167" s="72"/>
      <c r="LSN167" s="72"/>
      <c r="LSO167" s="72"/>
      <c r="LSP167" s="72"/>
      <c r="LSQ167" s="72"/>
      <c r="LSR167" s="72"/>
      <c r="LSS167" s="72"/>
      <c r="LST167" s="72"/>
      <c r="LSU167" s="72"/>
      <c r="LSV167" s="72"/>
      <c r="LSW167" s="72"/>
      <c r="LSX167" s="72"/>
      <c r="LSY167" s="72"/>
      <c r="LSZ167" s="72"/>
      <c r="LTA167" s="72"/>
      <c r="LTB167" s="72"/>
      <c r="LTC167" s="72"/>
      <c r="LTD167" s="72"/>
      <c r="LTE167" s="72"/>
      <c r="LTF167" s="72"/>
      <c r="LTG167" s="72"/>
      <c r="LTH167" s="72"/>
      <c r="LTI167" s="72"/>
      <c r="LTJ167" s="72"/>
      <c r="LTK167" s="72"/>
      <c r="LTL167" s="72"/>
      <c r="LTM167" s="72"/>
      <c r="LTN167" s="72"/>
      <c r="LTO167" s="72"/>
      <c r="LTP167" s="72"/>
      <c r="LTQ167" s="72"/>
      <c r="LTR167" s="72"/>
      <c r="LTS167" s="72"/>
      <c r="LTT167" s="72"/>
      <c r="LTU167" s="72"/>
      <c r="LTV167" s="72"/>
      <c r="LTW167" s="72"/>
      <c r="LTX167" s="72"/>
      <c r="LTY167" s="72"/>
      <c r="LTZ167" s="72"/>
      <c r="LUA167" s="72"/>
      <c r="LUB167" s="72"/>
      <c r="LUC167" s="72"/>
      <c r="LUD167" s="72"/>
      <c r="LUE167" s="72"/>
      <c r="LUF167" s="72"/>
      <c r="LUG167" s="72"/>
      <c r="LUH167" s="72"/>
      <c r="LUI167" s="72"/>
      <c r="LUJ167" s="72"/>
      <c r="LUK167" s="72"/>
      <c r="LUL167" s="72"/>
      <c r="LUM167" s="72"/>
      <c r="LUN167" s="72"/>
      <c r="LUO167" s="72"/>
      <c r="LUP167" s="72"/>
      <c r="LUQ167" s="72"/>
      <c r="LUR167" s="72"/>
      <c r="LUS167" s="72"/>
      <c r="LUT167" s="72"/>
      <c r="LUU167" s="72"/>
      <c r="LUV167" s="72"/>
      <c r="LUW167" s="72"/>
      <c r="LUX167" s="72"/>
      <c r="LUY167" s="72"/>
      <c r="LUZ167" s="72"/>
      <c r="LVA167" s="72"/>
      <c r="LVB167" s="72"/>
      <c r="LVC167" s="72"/>
      <c r="LVD167" s="72"/>
      <c r="LVE167" s="72"/>
      <c r="LVF167" s="72"/>
      <c r="LVG167" s="72"/>
      <c r="LVH167" s="72"/>
      <c r="LVI167" s="72"/>
      <c r="LVJ167" s="72"/>
      <c r="LVK167" s="72"/>
      <c r="LVL167" s="72"/>
      <c r="LVM167" s="72"/>
      <c r="LVN167" s="72"/>
      <c r="LVO167" s="72"/>
      <c r="LVP167" s="72"/>
      <c r="LVQ167" s="72"/>
      <c r="LVR167" s="72"/>
      <c r="LVS167" s="72"/>
      <c r="LVT167" s="72"/>
      <c r="LVU167" s="72"/>
      <c r="LVV167" s="72"/>
      <c r="LVW167" s="72"/>
      <c r="LVX167" s="72"/>
      <c r="LVY167" s="72"/>
      <c r="LVZ167" s="72"/>
      <c r="LWA167" s="72"/>
      <c r="LWB167" s="72"/>
      <c r="LWC167" s="72"/>
      <c r="LWD167" s="72"/>
      <c r="LWE167" s="72"/>
      <c r="LWF167" s="72"/>
      <c r="LWG167" s="72"/>
      <c r="LWH167" s="72"/>
      <c r="LWI167" s="72"/>
      <c r="LWJ167" s="72"/>
      <c r="LWK167" s="72"/>
      <c r="LWL167" s="72"/>
      <c r="LWM167" s="72"/>
      <c r="LWN167" s="72"/>
      <c r="LWO167" s="72"/>
      <c r="LWP167" s="72"/>
      <c r="LWQ167" s="72"/>
      <c r="LWR167" s="72"/>
      <c r="LWS167" s="72"/>
      <c r="LWT167" s="72"/>
      <c r="LWU167" s="72"/>
      <c r="LWV167" s="72"/>
      <c r="LWW167" s="72"/>
      <c r="LWX167" s="72"/>
      <c r="LWY167" s="72"/>
      <c r="LWZ167" s="72"/>
      <c r="LXA167" s="72"/>
      <c r="LXB167" s="72"/>
      <c r="LXC167" s="72"/>
      <c r="LXD167" s="72"/>
      <c r="LXE167" s="72"/>
      <c r="LXF167" s="72"/>
      <c r="LXG167" s="72"/>
      <c r="LXH167" s="72"/>
      <c r="LXI167" s="72"/>
      <c r="LXJ167" s="72"/>
      <c r="LXK167" s="72"/>
      <c r="LXL167" s="72"/>
      <c r="LXM167" s="72"/>
      <c r="LXN167" s="72"/>
      <c r="LXO167" s="72"/>
      <c r="LXP167" s="72"/>
      <c r="LXQ167" s="72"/>
      <c r="LXR167" s="72"/>
      <c r="LXS167" s="72"/>
      <c r="LXT167" s="72"/>
      <c r="LXU167" s="72"/>
      <c r="LXV167" s="72"/>
      <c r="LXW167" s="72"/>
      <c r="LXX167" s="72"/>
      <c r="LXY167" s="72"/>
      <c r="LXZ167" s="72"/>
      <c r="LYA167" s="72"/>
      <c r="LYB167" s="72"/>
      <c r="LYC167" s="72"/>
      <c r="LYD167" s="72"/>
      <c r="LYE167" s="72"/>
      <c r="LYF167" s="72"/>
      <c r="LYG167" s="72"/>
      <c r="LYH167" s="72"/>
      <c r="LYI167" s="72"/>
      <c r="LYJ167" s="72"/>
      <c r="LYK167" s="72"/>
      <c r="LYL167" s="72"/>
      <c r="LYM167" s="72"/>
      <c r="LYN167" s="72"/>
      <c r="LYO167" s="72"/>
      <c r="LYP167" s="72"/>
      <c r="LYQ167" s="72"/>
      <c r="LYR167" s="72"/>
      <c r="LYS167" s="72"/>
      <c r="LYT167" s="72"/>
      <c r="LYU167" s="72"/>
      <c r="LYV167" s="72"/>
      <c r="LYW167" s="72"/>
      <c r="LYX167" s="72"/>
      <c r="LYY167" s="72"/>
      <c r="LYZ167" s="72"/>
      <c r="LZA167" s="72"/>
      <c r="LZB167" s="72"/>
      <c r="LZC167" s="72"/>
      <c r="LZD167" s="72"/>
      <c r="LZE167" s="72"/>
      <c r="LZF167" s="72"/>
      <c r="LZG167" s="72"/>
      <c r="LZH167" s="72"/>
      <c r="LZI167" s="72"/>
      <c r="LZJ167" s="72"/>
      <c r="LZK167" s="72"/>
      <c r="LZL167" s="72"/>
      <c r="LZM167" s="72"/>
      <c r="LZN167" s="72"/>
      <c r="LZO167" s="72"/>
      <c r="LZP167" s="72"/>
      <c r="LZQ167" s="72"/>
      <c r="LZR167" s="72"/>
      <c r="LZS167" s="72"/>
      <c r="LZT167" s="72"/>
      <c r="LZU167" s="72"/>
      <c r="LZV167" s="72"/>
      <c r="LZW167" s="72"/>
      <c r="LZX167" s="72"/>
      <c r="LZY167" s="72"/>
      <c r="LZZ167" s="72"/>
      <c r="MAA167" s="72"/>
      <c r="MAB167" s="72"/>
      <c r="MAC167" s="72"/>
      <c r="MAD167" s="72"/>
      <c r="MAE167" s="72"/>
      <c r="MAF167" s="72"/>
      <c r="MAG167" s="72"/>
      <c r="MAH167" s="72"/>
      <c r="MAI167" s="72"/>
      <c r="MAJ167" s="72"/>
      <c r="MAK167" s="72"/>
      <c r="MAL167" s="72"/>
      <c r="MAM167" s="72"/>
      <c r="MAN167" s="72"/>
      <c r="MAO167" s="72"/>
      <c r="MAP167" s="72"/>
      <c r="MAQ167" s="72"/>
      <c r="MAR167" s="72"/>
      <c r="MAS167" s="72"/>
      <c r="MAT167" s="72"/>
      <c r="MAU167" s="72"/>
      <c r="MAV167" s="72"/>
      <c r="MAW167" s="72"/>
      <c r="MAX167" s="72"/>
      <c r="MAY167" s="72"/>
      <c r="MAZ167" s="72"/>
      <c r="MBA167" s="72"/>
      <c r="MBB167" s="72"/>
      <c r="MBC167" s="72"/>
      <c r="MBD167" s="72"/>
      <c r="MBE167" s="72"/>
      <c r="MBF167" s="72"/>
      <c r="MBG167" s="72"/>
      <c r="MBH167" s="72"/>
      <c r="MBI167" s="72"/>
      <c r="MBJ167" s="72"/>
      <c r="MBK167" s="72"/>
      <c r="MBL167" s="72"/>
      <c r="MBM167" s="72"/>
      <c r="MBN167" s="72"/>
      <c r="MBO167" s="72"/>
      <c r="MBP167" s="72"/>
      <c r="MBQ167" s="72"/>
      <c r="MBR167" s="72"/>
      <c r="MBS167" s="72"/>
      <c r="MBT167" s="72"/>
      <c r="MBU167" s="72"/>
      <c r="MBV167" s="72"/>
      <c r="MBW167" s="72"/>
      <c r="MBX167" s="72"/>
      <c r="MBY167" s="72"/>
      <c r="MBZ167" s="72"/>
      <c r="MCA167" s="72"/>
      <c r="MCB167" s="72"/>
      <c r="MCC167" s="72"/>
      <c r="MCD167" s="72"/>
      <c r="MCE167" s="72"/>
      <c r="MCF167" s="72"/>
      <c r="MCG167" s="72"/>
      <c r="MCH167" s="72"/>
      <c r="MCI167" s="72"/>
      <c r="MCJ167" s="72"/>
      <c r="MCK167" s="72"/>
      <c r="MCL167" s="72"/>
      <c r="MCM167" s="72"/>
      <c r="MCN167" s="72"/>
      <c r="MCO167" s="72"/>
      <c r="MCP167" s="72"/>
      <c r="MCQ167" s="72"/>
      <c r="MCR167" s="72"/>
      <c r="MCS167" s="72"/>
      <c r="MCT167" s="72"/>
      <c r="MCU167" s="72"/>
      <c r="MCV167" s="72"/>
      <c r="MCW167" s="72"/>
      <c r="MCX167" s="72"/>
      <c r="MCY167" s="72"/>
      <c r="MCZ167" s="72"/>
      <c r="MDA167" s="72"/>
      <c r="MDB167" s="72"/>
      <c r="MDC167" s="72"/>
      <c r="MDD167" s="72"/>
      <c r="MDE167" s="72"/>
      <c r="MDF167" s="72"/>
      <c r="MDG167" s="72"/>
      <c r="MDH167" s="72"/>
      <c r="MDI167" s="72"/>
      <c r="MDJ167" s="72"/>
      <c r="MDK167" s="72"/>
      <c r="MDL167" s="72"/>
      <c r="MDM167" s="72"/>
      <c r="MDN167" s="72"/>
      <c r="MDO167" s="72"/>
      <c r="MDP167" s="72"/>
      <c r="MDQ167" s="72"/>
      <c r="MDR167" s="72"/>
      <c r="MDS167" s="72"/>
      <c r="MDT167" s="72"/>
      <c r="MDU167" s="72"/>
      <c r="MDV167" s="72"/>
      <c r="MDW167" s="72"/>
      <c r="MDX167" s="72"/>
      <c r="MDY167" s="72"/>
      <c r="MDZ167" s="72"/>
      <c r="MEA167" s="72"/>
      <c r="MEB167" s="72"/>
      <c r="MEC167" s="72"/>
      <c r="MED167" s="72"/>
      <c r="MEE167" s="72"/>
      <c r="MEF167" s="72"/>
      <c r="MEG167" s="72"/>
      <c r="MEH167" s="72"/>
      <c r="MEI167" s="72"/>
      <c r="MEJ167" s="72"/>
      <c r="MEK167" s="72"/>
      <c r="MEL167" s="72"/>
      <c r="MEM167" s="72"/>
      <c r="MEN167" s="72"/>
      <c r="MEO167" s="72"/>
      <c r="MEP167" s="72"/>
      <c r="MEQ167" s="72"/>
      <c r="MER167" s="72"/>
      <c r="MES167" s="72"/>
      <c r="MET167" s="72"/>
      <c r="MEU167" s="72"/>
      <c r="MEV167" s="72"/>
      <c r="MEW167" s="72"/>
      <c r="MEX167" s="72"/>
      <c r="MEY167" s="72"/>
      <c r="MEZ167" s="72"/>
      <c r="MFA167" s="72"/>
      <c r="MFB167" s="72"/>
      <c r="MFC167" s="72"/>
      <c r="MFD167" s="72"/>
      <c r="MFE167" s="72"/>
      <c r="MFF167" s="72"/>
      <c r="MFG167" s="72"/>
      <c r="MFH167" s="72"/>
      <c r="MFI167" s="72"/>
      <c r="MFJ167" s="72"/>
      <c r="MFK167" s="72"/>
      <c r="MFL167" s="72"/>
      <c r="MFM167" s="72"/>
      <c r="MFN167" s="72"/>
      <c r="MFO167" s="72"/>
      <c r="MFP167" s="72"/>
      <c r="MFQ167" s="72"/>
      <c r="MFR167" s="72"/>
      <c r="MFS167" s="72"/>
      <c r="MFT167" s="72"/>
      <c r="MFU167" s="72"/>
      <c r="MFV167" s="72"/>
      <c r="MFW167" s="72"/>
      <c r="MFX167" s="72"/>
      <c r="MFY167" s="72"/>
      <c r="MFZ167" s="72"/>
      <c r="MGA167" s="72"/>
      <c r="MGB167" s="72"/>
      <c r="MGC167" s="72"/>
      <c r="MGD167" s="72"/>
      <c r="MGE167" s="72"/>
      <c r="MGF167" s="72"/>
      <c r="MGG167" s="72"/>
      <c r="MGH167" s="72"/>
      <c r="MGI167" s="72"/>
      <c r="MGJ167" s="72"/>
      <c r="MGK167" s="72"/>
      <c r="MGL167" s="72"/>
      <c r="MGM167" s="72"/>
      <c r="MGN167" s="72"/>
      <c r="MGO167" s="72"/>
      <c r="MGP167" s="72"/>
      <c r="MGQ167" s="72"/>
      <c r="MGR167" s="72"/>
      <c r="MGS167" s="72"/>
      <c r="MGT167" s="72"/>
      <c r="MGU167" s="72"/>
      <c r="MGV167" s="72"/>
      <c r="MGW167" s="72"/>
      <c r="MGX167" s="72"/>
      <c r="MGY167" s="72"/>
      <c r="MGZ167" s="72"/>
      <c r="MHA167" s="72"/>
      <c r="MHB167" s="72"/>
      <c r="MHC167" s="72"/>
      <c r="MHD167" s="72"/>
      <c r="MHE167" s="72"/>
      <c r="MHF167" s="72"/>
      <c r="MHG167" s="72"/>
      <c r="MHH167" s="72"/>
      <c r="MHI167" s="72"/>
      <c r="MHJ167" s="72"/>
      <c r="MHK167" s="72"/>
      <c r="MHL167" s="72"/>
      <c r="MHM167" s="72"/>
      <c r="MHN167" s="72"/>
      <c r="MHO167" s="72"/>
      <c r="MHP167" s="72"/>
      <c r="MHQ167" s="72"/>
      <c r="MHR167" s="72"/>
      <c r="MHS167" s="72"/>
      <c r="MHT167" s="72"/>
      <c r="MHU167" s="72"/>
      <c r="MHV167" s="72"/>
      <c r="MHW167" s="72"/>
      <c r="MHX167" s="72"/>
      <c r="MHY167" s="72"/>
      <c r="MHZ167" s="72"/>
      <c r="MIA167" s="72"/>
      <c r="MIB167" s="72"/>
      <c r="MIC167" s="72"/>
      <c r="MID167" s="72"/>
      <c r="MIE167" s="72"/>
      <c r="MIF167" s="72"/>
      <c r="MIG167" s="72"/>
      <c r="MIH167" s="72"/>
      <c r="MII167" s="72"/>
      <c r="MIJ167" s="72"/>
      <c r="MIK167" s="72"/>
      <c r="MIL167" s="72"/>
      <c r="MIM167" s="72"/>
      <c r="MIN167" s="72"/>
      <c r="MIO167" s="72"/>
      <c r="MIP167" s="72"/>
      <c r="MIQ167" s="72"/>
      <c r="MIR167" s="72"/>
      <c r="MIS167" s="72"/>
      <c r="MIT167" s="72"/>
      <c r="MIU167" s="72"/>
      <c r="MIV167" s="72"/>
      <c r="MIW167" s="72"/>
      <c r="MIX167" s="72"/>
      <c r="MIY167" s="72"/>
      <c r="MIZ167" s="72"/>
      <c r="MJA167" s="72"/>
      <c r="MJB167" s="72"/>
      <c r="MJC167" s="72"/>
      <c r="MJD167" s="72"/>
      <c r="MJE167" s="72"/>
      <c r="MJF167" s="72"/>
      <c r="MJG167" s="72"/>
      <c r="MJH167" s="72"/>
      <c r="MJI167" s="72"/>
      <c r="MJJ167" s="72"/>
      <c r="MJK167" s="72"/>
      <c r="MJL167" s="72"/>
      <c r="MJM167" s="72"/>
      <c r="MJN167" s="72"/>
      <c r="MJO167" s="72"/>
      <c r="MJP167" s="72"/>
      <c r="MJQ167" s="72"/>
      <c r="MJR167" s="72"/>
      <c r="MJS167" s="72"/>
      <c r="MJT167" s="72"/>
      <c r="MJU167" s="72"/>
      <c r="MJV167" s="72"/>
      <c r="MJW167" s="72"/>
      <c r="MJX167" s="72"/>
      <c r="MJY167" s="72"/>
      <c r="MJZ167" s="72"/>
      <c r="MKA167" s="72"/>
      <c r="MKB167" s="72"/>
      <c r="MKC167" s="72"/>
      <c r="MKD167" s="72"/>
      <c r="MKE167" s="72"/>
      <c r="MKF167" s="72"/>
      <c r="MKG167" s="72"/>
      <c r="MKH167" s="72"/>
      <c r="MKI167" s="72"/>
      <c r="MKJ167" s="72"/>
      <c r="MKK167" s="72"/>
      <c r="MKL167" s="72"/>
      <c r="MKM167" s="72"/>
      <c r="MKN167" s="72"/>
      <c r="MKO167" s="72"/>
      <c r="MKP167" s="72"/>
      <c r="MKQ167" s="72"/>
      <c r="MKR167" s="72"/>
      <c r="MKS167" s="72"/>
      <c r="MKT167" s="72"/>
      <c r="MKU167" s="72"/>
      <c r="MKV167" s="72"/>
      <c r="MKW167" s="72"/>
      <c r="MKX167" s="72"/>
      <c r="MKY167" s="72"/>
      <c r="MKZ167" s="72"/>
      <c r="MLA167" s="72"/>
      <c r="MLB167" s="72"/>
      <c r="MLC167" s="72"/>
      <c r="MLD167" s="72"/>
      <c r="MLE167" s="72"/>
      <c r="MLF167" s="72"/>
      <c r="MLG167" s="72"/>
      <c r="MLH167" s="72"/>
      <c r="MLI167" s="72"/>
      <c r="MLJ167" s="72"/>
      <c r="MLK167" s="72"/>
      <c r="MLL167" s="72"/>
      <c r="MLM167" s="72"/>
      <c r="MLN167" s="72"/>
      <c r="MLO167" s="72"/>
      <c r="MLP167" s="72"/>
      <c r="MLQ167" s="72"/>
      <c r="MLR167" s="72"/>
      <c r="MLS167" s="72"/>
      <c r="MLT167" s="72"/>
      <c r="MLU167" s="72"/>
      <c r="MLV167" s="72"/>
      <c r="MLW167" s="72"/>
      <c r="MLX167" s="72"/>
      <c r="MLY167" s="72"/>
      <c r="MLZ167" s="72"/>
      <c r="MMA167" s="72"/>
      <c r="MMB167" s="72"/>
      <c r="MMC167" s="72"/>
      <c r="MMD167" s="72"/>
      <c r="MME167" s="72"/>
      <c r="MMF167" s="72"/>
      <c r="MMG167" s="72"/>
      <c r="MMH167" s="72"/>
      <c r="MMI167" s="72"/>
      <c r="MMJ167" s="72"/>
      <c r="MMK167" s="72"/>
      <c r="MML167" s="72"/>
      <c r="MMM167" s="72"/>
      <c r="MMN167" s="72"/>
      <c r="MMO167" s="72"/>
      <c r="MMP167" s="72"/>
      <c r="MMQ167" s="72"/>
      <c r="MMR167" s="72"/>
      <c r="MMS167" s="72"/>
      <c r="MMT167" s="72"/>
      <c r="MMU167" s="72"/>
      <c r="MMV167" s="72"/>
      <c r="MMW167" s="72"/>
      <c r="MMX167" s="72"/>
      <c r="MMY167" s="72"/>
      <c r="MMZ167" s="72"/>
      <c r="MNA167" s="72"/>
      <c r="MNB167" s="72"/>
      <c r="MNC167" s="72"/>
      <c r="MND167" s="72"/>
      <c r="MNE167" s="72"/>
      <c r="MNF167" s="72"/>
      <c r="MNG167" s="72"/>
      <c r="MNH167" s="72"/>
      <c r="MNI167" s="72"/>
      <c r="MNJ167" s="72"/>
      <c r="MNK167" s="72"/>
      <c r="MNL167" s="72"/>
      <c r="MNM167" s="72"/>
      <c r="MNN167" s="72"/>
      <c r="MNO167" s="72"/>
      <c r="MNP167" s="72"/>
      <c r="MNQ167" s="72"/>
      <c r="MNR167" s="72"/>
      <c r="MNS167" s="72"/>
      <c r="MNT167" s="72"/>
      <c r="MNU167" s="72"/>
      <c r="MNV167" s="72"/>
      <c r="MNW167" s="72"/>
      <c r="MNX167" s="72"/>
      <c r="MNY167" s="72"/>
      <c r="MNZ167" s="72"/>
      <c r="MOA167" s="72"/>
      <c r="MOB167" s="72"/>
      <c r="MOC167" s="72"/>
      <c r="MOD167" s="72"/>
      <c r="MOE167" s="72"/>
      <c r="MOF167" s="72"/>
      <c r="MOG167" s="72"/>
      <c r="MOH167" s="72"/>
      <c r="MOI167" s="72"/>
      <c r="MOJ167" s="72"/>
      <c r="MOK167" s="72"/>
      <c r="MOL167" s="72"/>
      <c r="MOM167" s="72"/>
      <c r="MON167" s="72"/>
      <c r="MOO167" s="72"/>
      <c r="MOP167" s="72"/>
      <c r="MOQ167" s="72"/>
      <c r="MOR167" s="72"/>
      <c r="MOS167" s="72"/>
      <c r="MOT167" s="72"/>
      <c r="MOU167" s="72"/>
      <c r="MOV167" s="72"/>
      <c r="MOW167" s="72"/>
      <c r="MOX167" s="72"/>
      <c r="MOY167" s="72"/>
      <c r="MOZ167" s="72"/>
      <c r="MPA167" s="72"/>
      <c r="MPB167" s="72"/>
      <c r="MPC167" s="72"/>
      <c r="MPD167" s="72"/>
      <c r="MPE167" s="72"/>
      <c r="MPF167" s="72"/>
      <c r="MPG167" s="72"/>
      <c r="MPH167" s="72"/>
      <c r="MPI167" s="72"/>
      <c r="MPJ167" s="72"/>
      <c r="MPK167" s="72"/>
      <c r="MPL167" s="72"/>
      <c r="MPM167" s="72"/>
      <c r="MPN167" s="72"/>
      <c r="MPO167" s="72"/>
      <c r="MPP167" s="72"/>
      <c r="MPQ167" s="72"/>
      <c r="MPR167" s="72"/>
      <c r="MPS167" s="72"/>
      <c r="MPT167" s="72"/>
      <c r="MPU167" s="72"/>
      <c r="MPV167" s="72"/>
      <c r="MPW167" s="72"/>
      <c r="MPX167" s="72"/>
      <c r="MPY167" s="72"/>
      <c r="MPZ167" s="72"/>
      <c r="MQA167" s="72"/>
      <c r="MQB167" s="72"/>
      <c r="MQC167" s="72"/>
      <c r="MQD167" s="72"/>
      <c r="MQE167" s="72"/>
      <c r="MQF167" s="72"/>
      <c r="MQG167" s="72"/>
      <c r="MQH167" s="72"/>
      <c r="MQI167" s="72"/>
      <c r="MQJ167" s="72"/>
      <c r="MQK167" s="72"/>
      <c r="MQL167" s="72"/>
      <c r="MQM167" s="72"/>
      <c r="MQN167" s="72"/>
      <c r="MQO167" s="72"/>
      <c r="MQP167" s="72"/>
      <c r="MQQ167" s="72"/>
      <c r="MQR167" s="72"/>
      <c r="MQS167" s="72"/>
      <c r="MQT167" s="72"/>
      <c r="MQU167" s="72"/>
      <c r="MQV167" s="72"/>
      <c r="MQW167" s="72"/>
      <c r="MQX167" s="72"/>
      <c r="MQY167" s="72"/>
      <c r="MQZ167" s="72"/>
      <c r="MRA167" s="72"/>
      <c r="MRB167" s="72"/>
      <c r="MRC167" s="72"/>
      <c r="MRD167" s="72"/>
      <c r="MRE167" s="72"/>
      <c r="MRF167" s="72"/>
      <c r="MRG167" s="72"/>
      <c r="MRH167" s="72"/>
      <c r="MRI167" s="72"/>
      <c r="MRJ167" s="72"/>
      <c r="MRK167" s="72"/>
      <c r="MRL167" s="72"/>
      <c r="MRM167" s="72"/>
      <c r="MRN167" s="72"/>
      <c r="MRO167" s="72"/>
      <c r="MRP167" s="72"/>
      <c r="MRQ167" s="72"/>
      <c r="MRR167" s="72"/>
      <c r="MRS167" s="72"/>
      <c r="MRT167" s="72"/>
      <c r="MRU167" s="72"/>
      <c r="MRV167" s="72"/>
      <c r="MRW167" s="72"/>
      <c r="MRX167" s="72"/>
      <c r="MRY167" s="72"/>
      <c r="MRZ167" s="72"/>
      <c r="MSA167" s="72"/>
      <c r="MSB167" s="72"/>
      <c r="MSC167" s="72"/>
      <c r="MSD167" s="72"/>
      <c r="MSE167" s="72"/>
      <c r="MSF167" s="72"/>
      <c r="MSG167" s="72"/>
      <c r="MSH167" s="72"/>
      <c r="MSI167" s="72"/>
      <c r="MSJ167" s="72"/>
      <c r="MSK167" s="72"/>
      <c r="MSL167" s="72"/>
      <c r="MSM167" s="72"/>
      <c r="MSN167" s="72"/>
      <c r="MSO167" s="72"/>
      <c r="MSP167" s="72"/>
      <c r="MSQ167" s="72"/>
      <c r="MSR167" s="72"/>
      <c r="MSS167" s="72"/>
      <c r="MST167" s="72"/>
      <c r="MSU167" s="72"/>
      <c r="MSV167" s="72"/>
      <c r="MSW167" s="72"/>
      <c r="MSX167" s="72"/>
      <c r="MSY167" s="72"/>
      <c r="MSZ167" s="72"/>
      <c r="MTA167" s="72"/>
      <c r="MTB167" s="72"/>
      <c r="MTC167" s="72"/>
      <c r="MTD167" s="72"/>
      <c r="MTE167" s="72"/>
      <c r="MTF167" s="72"/>
      <c r="MTG167" s="72"/>
      <c r="MTH167" s="72"/>
      <c r="MTI167" s="72"/>
      <c r="MTJ167" s="72"/>
      <c r="MTK167" s="72"/>
      <c r="MTL167" s="72"/>
      <c r="MTM167" s="72"/>
      <c r="MTN167" s="72"/>
      <c r="MTO167" s="72"/>
      <c r="MTP167" s="72"/>
      <c r="MTQ167" s="72"/>
      <c r="MTR167" s="72"/>
      <c r="MTS167" s="72"/>
      <c r="MTT167" s="72"/>
      <c r="MTU167" s="72"/>
      <c r="MTV167" s="72"/>
      <c r="MTW167" s="72"/>
      <c r="MTX167" s="72"/>
      <c r="MTY167" s="72"/>
      <c r="MTZ167" s="72"/>
      <c r="MUA167" s="72"/>
      <c r="MUB167" s="72"/>
      <c r="MUC167" s="72"/>
      <c r="MUD167" s="72"/>
      <c r="MUE167" s="72"/>
      <c r="MUF167" s="72"/>
      <c r="MUG167" s="72"/>
      <c r="MUH167" s="72"/>
      <c r="MUI167" s="72"/>
      <c r="MUJ167" s="72"/>
      <c r="MUK167" s="72"/>
      <c r="MUL167" s="72"/>
      <c r="MUM167" s="72"/>
      <c r="MUN167" s="72"/>
      <c r="MUO167" s="72"/>
      <c r="MUP167" s="72"/>
      <c r="MUQ167" s="72"/>
      <c r="MUR167" s="72"/>
      <c r="MUS167" s="72"/>
      <c r="MUT167" s="72"/>
      <c r="MUU167" s="72"/>
      <c r="MUV167" s="72"/>
      <c r="MUW167" s="72"/>
      <c r="MUX167" s="72"/>
      <c r="MUY167" s="72"/>
      <c r="MUZ167" s="72"/>
      <c r="MVA167" s="72"/>
      <c r="MVB167" s="72"/>
      <c r="MVC167" s="72"/>
      <c r="MVD167" s="72"/>
      <c r="MVE167" s="72"/>
      <c r="MVF167" s="72"/>
      <c r="MVG167" s="72"/>
      <c r="MVH167" s="72"/>
      <c r="MVI167" s="72"/>
      <c r="MVJ167" s="72"/>
      <c r="MVK167" s="72"/>
      <c r="MVL167" s="72"/>
      <c r="MVM167" s="72"/>
      <c r="MVN167" s="72"/>
      <c r="MVO167" s="72"/>
      <c r="MVP167" s="72"/>
      <c r="MVQ167" s="72"/>
      <c r="MVR167" s="72"/>
      <c r="MVS167" s="72"/>
      <c r="MVT167" s="72"/>
      <c r="MVU167" s="72"/>
      <c r="MVV167" s="72"/>
      <c r="MVW167" s="72"/>
      <c r="MVX167" s="72"/>
      <c r="MVY167" s="72"/>
      <c r="MVZ167" s="72"/>
      <c r="MWA167" s="72"/>
      <c r="MWB167" s="72"/>
      <c r="MWC167" s="72"/>
      <c r="MWD167" s="72"/>
      <c r="MWE167" s="72"/>
      <c r="MWF167" s="72"/>
      <c r="MWG167" s="72"/>
      <c r="MWH167" s="72"/>
      <c r="MWI167" s="72"/>
      <c r="MWJ167" s="72"/>
      <c r="MWK167" s="72"/>
      <c r="MWL167" s="72"/>
      <c r="MWM167" s="72"/>
      <c r="MWN167" s="72"/>
      <c r="MWO167" s="72"/>
      <c r="MWP167" s="72"/>
      <c r="MWQ167" s="72"/>
      <c r="MWR167" s="72"/>
      <c r="MWS167" s="72"/>
      <c r="MWT167" s="72"/>
      <c r="MWU167" s="72"/>
      <c r="MWV167" s="72"/>
      <c r="MWW167" s="72"/>
      <c r="MWX167" s="72"/>
      <c r="MWY167" s="72"/>
      <c r="MWZ167" s="72"/>
      <c r="MXA167" s="72"/>
      <c r="MXB167" s="72"/>
      <c r="MXC167" s="72"/>
      <c r="MXD167" s="72"/>
      <c r="MXE167" s="72"/>
      <c r="MXF167" s="72"/>
      <c r="MXG167" s="72"/>
      <c r="MXH167" s="72"/>
      <c r="MXI167" s="72"/>
      <c r="MXJ167" s="72"/>
      <c r="MXK167" s="72"/>
      <c r="MXL167" s="72"/>
      <c r="MXM167" s="72"/>
      <c r="MXN167" s="72"/>
      <c r="MXO167" s="72"/>
      <c r="MXP167" s="72"/>
      <c r="MXQ167" s="72"/>
      <c r="MXR167" s="72"/>
      <c r="MXS167" s="72"/>
      <c r="MXT167" s="72"/>
      <c r="MXU167" s="72"/>
      <c r="MXV167" s="72"/>
      <c r="MXW167" s="72"/>
      <c r="MXX167" s="72"/>
      <c r="MXY167" s="72"/>
      <c r="MXZ167" s="72"/>
      <c r="MYA167" s="72"/>
      <c r="MYB167" s="72"/>
      <c r="MYC167" s="72"/>
      <c r="MYD167" s="72"/>
      <c r="MYE167" s="72"/>
      <c r="MYF167" s="72"/>
      <c r="MYG167" s="72"/>
      <c r="MYH167" s="72"/>
      <c r="MYI167" s="72"/>
      <c r="MYJ167" s="72"/>
      <c r="MYK167" s="72"/>
      <c r="MYL167" s="72"/>
      <c r="MYM167" s="72"/>
      <c r="MYN167" s="72"/>
      <c r="MYO167" s="72"/>
      <c r="MYP167" s="72"/>
      <c r="MYQ167" s="72"/>
      <c r="MYR167" s="72"/>
      <c r="MYS167" s="72"/>
      <c r="MYT167" s="72"/>
      <c r="MYU167" s="72"/>
      <c r="MYV167" s="72"/>
      <c r="MYW167" s="72"/>
      <c r="MYX167" s="72"/>
      <c r="MYY167" s="72"/>
      <c r="MYZ167" s="72"/>
      <c r="MZA167" s="72"/>
      <c r="MZB167" s="72"/>
      <c r="MZC167" s="72"/>
      <c r="MZD167" s="72"/>
      <c r="MZE167" s="72"/>
      <c r="MZF167" s="72"/>
      <c r="MZG167" s="72"/>
      <c r="MZH167" s="72"/>
      <c r="MZI167" s="72"/>
      <c r="MZJ167" s="72"/>
      <c r="MZK167" s="72"/>
      <c r="MZL167" s="72"/>
      <c r="MZM167" s="72"/>
      <c r="MZN167" s="72"/>
      <c r="MZO167" s="72"/>
      <c r="MZP167" s="72"/>
      <c r="MZQ167" s="72"/>
      <c r="MZR167" s="72"/>
      <c r="MZS167" s="72"/>
      <c r="MZT167" s="72"/>
      <c r="MZU167" s="72"/>
      <c r="MZV167" s="72"/>
      <c r="MZW167" s="72"/>
      <c r="MZX167" s="72"/>
      <c r="MZY167" s="72"/>
      <c r="MZZ167" s="72"/>
      <c r="NAA167" s="72"/>
      <c r="NAB167" s="72"/>
      <c r="NAC167" s="72"/>
      <c r="NAD167" s="72"/>
      <c r="NAE167" s="72"/>
      <c r="NAF167" s="72"/>
      <c r="NAG167" s="72"/>
      <c r="NAH167" s="72"/>
      <c r="NAI167" s="72"/>
      <c r="NAJ167" s="72"/>
      <c r="NAK167" s="72"/>
      <c r="NAL167" s="72"/>
      <c r="NAM167" s="72"/>
      <c r="NAN167" s="72"/>
      <c r="NAO167" s="72"/>
      <c r="NAP167" s="72"/>
      <c r="NAQ167" s="72"/>
      <c r="NAR167" s="72"/>
      <c r="NAS167" s="72"/>
      <c r="NAT167" s="72"/>
      <c r="NAU167" s="72"/>
      <c r="NAV167" s="72"/>
      <c r="NAW167" s="72"/>
      <c r="NAX167" s="72"/>
      <c r="NAY167" s="72"/>
      <c r="NAZ167" s="72"/>
      <c r="NBA167" s="72"/>
      <c r="NBB167" s="72"/>
      <c r="NBC167" s="72"/>
      <c r="NBD167" s="72"/>
      <c r="NBE167" s="72"/>
      <c r="NBF167" s="72"/>
      <c r="NBG167" s="72"/>
      <c r="NBH167" s="72"/>
      <c r="NBI167" s="72"/>
      <c r="NBJ167" s="72"/>
      <c r="NBK167" s="72"/>
      <c r="NBL167" s="72"/>
      <c r="NBM167" s="72"/>
      <c r="NBN167" s="72"/>
      <c r="NBO167" s="72"/>
      <c r="NBP167" s="72"/>
      <c r="NBQ167" s="72"/>
      <c r="NBR167" s="72"/>
      <c r="NBS167" s="72"/>
      <c r="NBT167" s="72"/>
      <c r="NBU167" s="72"/>
      <c r="NBV167" s="72"/>
      <c r="NBW167" s="72"/>
      <c r="NBX167" s="72"/>
      <c r="NBY167" s="72"/>
      <c r="NBZ167" s="72"/>
      <c r="NCA167" s="72"/>
      <c r="NCB167" s="72"/>
      <c r="NCC167" s="72"/>
      <c r="NCD167" s="72"/>
      <c r="NCE167" s="72"/>
      <c r="NCF167" s="72"/>
      <c r="NCG167" s="72"/>
      <c r="NCH167" s="72"/>
      <c r="NCI167" s="72"/>
      <c r="NCJ167" s="72"/>
      <c r="NCK167" s="72"/>
      <c r="NCL167" s="72"/>
      <c r="NCM167" s="72"/>
      <c r="NCN167" s="72"/>
      <c r="NCO167" s="72"/>
      <c r="NCP167" s="72"/>
      <c r="NCQ167" s="72"/>
      <c r="NCR167" s="72"/>
      <c r="NCS167" s="72"/>
      <c r="NCT167" s="72"/>
      <c r="NCU167" s="72"/>
      <c r="NCV167" s="72"/>
      <c r="NCW167" s="72"/>
      <c r="NCX167" s="72"/>
      <c r="NCY167" s="72"/>
      <c r="NCZ167" s="72"/>
      <c r="NDA167" s="72"/>
      <c r="NDB167" s="72"/>
      <c r="NDC167" s="72"/>
      <c r="NDD167" s="72"/>
      <c r="NDE167" s="72"/>
      <c r="NDF167" s="72"/>
      <c r="NDG167" s="72"/>
      <c r="NDH167" s="72"/>
      <c r="NDI167" s="72"/>
      <c r="NDJ167" s="72"/>
      <c r="NDK167" s="72"/>
      <c r="NDL167" s="72"/>
      <c r="NDM167" s="72"/>
      <c r="NDN167" s="72"/>
      <c r="NDO167" s="72"/>
      <c r="NDP167" s="72"/>
      <c r="NDQ167" s="72"/>
      <c r="NDR167" s="72"/>
      <c r="NDS167" s="72"/>
      <c r="NDT167" s="72"/>
      <c r="NDU167" s="72"/>
      <c r="NDV167" s="72"/>
      <c r="NDW167" s="72"/>
      <c r="NDX167" s="72"/>
      <c r="NDY167" s="72"/>
      <c r="NDZ167" s="72"/>
      <c r="NEA167" s="72"/>
      <c r="NEB167" s="72"/>
      <c r="NEC167" s="72"/>
      <c r="NED167" s="72"/>
      <c r="NEE167" s="72"/>
      <c r="NEF167" s="72"/>
      <c r="NEG167" s="72"/>
      <c r="NEH167" s="72"/>
      <c r="NEI167" s="72"/>
      <c r="NEJ167" s="72"/>
      <c r="NEK167" s="72"/>
      <c r="NEL167" s="72"/>
      <c r="NEM167" s="72"/>
      <c r="NEN167" s="72"/>
      <c r="NEO167" s="72"/>
      <c r="NEP167" s="72"/>
      <c r="NEQ167" s="72"/>
      <c r="NER167" s="72"/>
      <c r="NES167" s="72"/>
      <c r="NET167" s="72"/>
      <c r="NEU167" s="72"/>
      <c r="NEV167" s="72"/>
      <c r="NEW167" s="72"/>
      <c r="NEX167" s="72"/>
      <c r="NEY167" s="72"/>
      <c r="NEZ167" s="72"/>
      <c r="NFA167" s="72"/>
      <c r="NFB167" s="72"/>
      <c r="NFC167" s="72"/>
      <c r="NFD167" s="72"/>
      <c r="NFE167" s="72"/>
      <c r="NFF167" s="72"/>
      <c r="NFG167" s="72"/>
      <c r="NFH167" s="72"/>
      <c r="NFI167" s="72"/>
      <c r="NFJ167" s="72"/>
      <c r="NFK167" s="72"/>
      <c r="NFL167" s="72"/>
      <c r="NFM167" s="72"/>
      <c r="NFN167" s="72"/>
      <c r="NFO167" s="72"/>
      <c r="NFP167" s="72"/>
      <c r="NFQ167" s="72"/>
      <c r="NFR167" s="72"/>
      <c r="NFS167" s="72"/>
      <c r="NFT167" s="72"/>
      <c r="NFU167" s="72"/>
      <c r="NFV167" s="72"/>
      <c r="NFW167" s="72"/>
      <c r="NFX167" s="72"/>
      <c r="NFY167" s="72"/>
      <c r="NFZ167" s="72"/>
      <c r="NGA167" s="72"/>
      <c r="NGB167" s="72"/>
      <c r="NGC167" s="72"/>
      <c r="NGD167" s="72"/>
      <c r="NGE167" s="72"/>
      <c r="NGF167" s="72"/>
      <c r="NGG167" s="72"/>
      <c r="NGH167" s="72"/>
      <c r="NGI167" s="72"/>
      <c r="NGJ167" s="72"/>
      <c r="NGK167" s="72"/>
      <c r="NGL167" s="72"/>
      <c r="NGM167" s="72"/>
      <c r="NGN167" s="72"/>
      <c r="NGO167" s="72"/>
      <c r="NGP167" s="72"/>
      <c r="NGQ167" s="72"/>
      <c r="NGR167" s="72"/>
      <c r="NGS167" s="72"/>
      <c r="NGT167" s="72"/>
      <c r="NGU167" s="72"/>
      <c r="NGV167" s="72"/>
      <c r="NGW167" s="72"/>
      <c r="NGX167" s="72"/>
      <c r="NGY167" s="72"/>
      <c r="NGZ167" s="72"/>
      <c r="NHA167" s="72"/>
      <c r="NHB167" s="72"/>
      <c r="NHC167" s="72"/>
      <c r="NHD167" s="72"/>
      <c r="NHE167" s="72"/>
      <c r="NHF167" s="72"/>
      <c r="NHG167" s="72"/>
      <c r="NHH167" s="72"/>
      <c r="NHI167" s="72"/>
      <c r="NHJ167" s="72"/>
      <c r="NHK167" s="72"/>
      <c r="NHL167" s="72"/>
      <c r="NHM167" s="72"/>
      <c r="NHN167" s="72"/>
      <c r="NHO167" s="72"/>
      <c r="NHP167" s="72"/>
      <c r="NHQ167" s="72"/>
      <c r="NHR167" s="72"/>
      <c r="NHS167" s="72"/>
      <c r="NHT167" s="72"/>
      <c r="NHU167" s="72"/>
      <c r="NHV167" s="72"/>
      <c r="NHW167" s="72"/>
      <c r="NHX167" s="72"/>
      <c r="NHY167" s="72"/>
      <c r="NHZ167" s="72"/>
      <c r="NIA167" s="72"/>
      <c r="NIB167" s="72"/>
      <c r="NIC167" s="72"/>
      <c r="NID167" s="72"/>
      <c r="NIE167" s="72"/>
      <c r="NIF167" s="72"/>
      <c r="NIG167" s="72"/>
      <c r="NIH167" s="72"/>
      <c r="NII167" s="72"/>
      <c r="NIJ167" s="72"/>
      <c r="NIK167" s="72"/>
      <c r="NIL167" s="72"/>
      <c r="NIM167" s="72"/>
      <c r="NIN167" s="72"/>
      <c r="NIO167" s="72"/>
      <c r="NIP167" s="72"/>
      <c r="NIQ167" s="72"/>
      <c r="NIR167" s="72"/>
      <c r="NIS167" s="72"/>
      <c r="NIT167" s="72"/>
      <c r="NIU167" s="72"/>
      <c r="NIV167" s="72"/>
      <c r="NIW167" s="72"/>
      <c r="NIX167" s="72"/>
      <c r="NIY167" s="72"/>
      <c r="NIZ167" s="72"/>
      <c r="NJA167" s="72"/>
      <c r="NJB167" s="72"/>
      <c r="NJC167" s="72"/>
      <c r="NJD167" s="72"/>
      <c r="NJE167" s="72"/>
      <c r="NJF167" s="72"/>
      <c r="NJG167" s="72"/>
      <c r="NJH167" s="72"/>
      <c r="NJI167" s="72"/>
      <c r="NJJ167" s="72"/>
      <c r="NJK167" s="72"/>
      <c r="NJL167" s="72"/>
      <c r="NJM167" s="72"/>
      <c r="NJN167" s="72"/>
      <c r="NJO167" s="72"/>
      <c r="NJP167" s="72"/>
      <c r="NJQ167" s="72"/>
      <c r="NJR167" s="72"/>
      <c r="NJS167" s="72"/>
      <c r="NJT167" s="72"/>
      <c r="NJU167" s="72"/>
      <c r="NJV167" s="72"/>
      <c r="NJW167" s="72"/>
      <c r="NJX167" s="72"/>
      <c r="NJY167" s="72"/>
      <c r="NJZ167" s="72"/>
      <c r="NKA167" s="72"/>
      <c r="NKB167" s="72"/>
      <c r="NKC167" s="72"/>
      <c r="NKD167" s="72"/>
      <c r="NKE167" s="72"/>
      <c r="NKF167" s="72"/>
      <c r="NKG167" s="72"/>
      <c r="NKH167" s="72"/>
      <c r="NKI167" s="72"/>
      <c r="NKJ167" s="72"/>
      <c r="NKK167" s="72"/>
      <c r="NKL167" s="72"/>
      <c r="NKM167" s="72"/>
      <c r="NKN167" s="72"/>
      <c r="NKO167" s="72"/>
      <c r="NKP167" s="72"/>
      <c r="NKQ167" s="72"/>
      <c r="NKR167" s="72"/>
      <c r="NKS167" s="72"/>
      <c r="NKT167" s="72"/>
      <c r="NKU167" s="72"/>
      <c r="NKV167" s="72"/>
      <c r="NKW167" s="72"/>
      <c r="NKX167" s="72"/>
      <c r="NKY167" s="72"/>
      <c r="NKZ167" s="72"/>
      <c r="NLA167" s="72"/>
      <c r="NLB167" s="72"/>
      <c r="NLC167" s="72"/>
      <c r="NLD167" s="72"/>
      <c r="NLE167" s="72"/>
      <c r="NLF167" s="72"/>
      <c r="NLG167" s="72"/>
      <c r="NLH167" s="72"/>
      <c r="NLI167" s="72"/>
      <c r="NLJ167" s="72"/>
      <c r="NLK167" s="72"/>
      <c r="NLL167" s="72"/>
      <c r="NLM167" s="72"/>
      <c r="NLN167" s="72"/>
      <c r="NLO167" s="72"/>
      <c r="NLP167" s="72"/>
      <c r="NLQ167" s="72"/>
      <c r="NLR167" s="72"/>
      <c r="NLS167" s="72"/>
      <c r="NLT167" s="72"/>
      <c r="NLU167" s="72"/>
      <c r="NLV167" s="72"/>
      <c r="NLW167" s="72"/>
      <c r="NLX167" s="72"/>
      <c r="NLY167" s="72"/>
      <c r="NLZ167" s="72"/>
      <c r="NMA167" s="72"/>
      <c r="NMB167" s="72"/>
      <c r="NMC167" s="72"/>
      <c r="NMD167" s="72"/>
      <c r="NME167" s="72"/>
      <c r="NMF167" s="72"/>
      <c r="NMG167" s="72"/>
      <c r="NMH167" s="72"/>
      <c r="NMI167" s="72"/>
      <c r="NMJ167" s="72"/>
      <c r="NMK167" s="72"/>
      <c r="NML167" s="72"/>
      <c r="NMM167" s="72"/>
      <c r="NMN167" s="72"/>
      <c r="NMO167" s="72"/>
      <c r="NMP167" s="72"/>
      <c r="NMQ167" s="72"/>
      <c r="NMR167" s="72"/>
      <c r="NMS167" s="72"/>
      <c r="NMT167" s="72"/>
      <c r="NMU167" s="72"/>
      <c r="NMV167" s="72"/>
      <c r="NMW167" s="72"/>
      <c r="NMX167" s="72"/>
      <c r="NMY167" s="72"/>
      <c r="NMZ167" s="72"/>
      <c r="NNA167" s="72"/>
      <c r="NNB167" s="72"/>
      <c r="NNC167" s="72"/>
      <c r="NND167" s="72"/>
      <c r="NNE167" s="72"/>
      <c r="NNF167" s="72"/>
      <c r="NNG167" s="72"/>
      <c r="NNH167" s="72"/>
      <c r="NNI167" s="72"/>
      <c r="NNJ167" s="72"/>
      <c r="NNK167" s="72"/>
      <c r="NNL167" s="72"/>
      <c r="NNM167" s="72"/>
      <c r="NNN167" s="72"/>
      <c r="NNO167" s="72"/>
      <c r="NNP167" s="72"/>
      <c r="NNQ167" s="72"/>
      <c r="NNR167" s="72"/>
      <c r="NNS167" s="72"/>
      <c r="NNT167" s="72"/>
      <c r="NNU167" s="72"/>
      <c r="NNV167" s="72"/>
      <c r="NNW167" s="72"/>
      <c r="NNX167" s="72"/>
      <c r="NNY167" s="72"/>
      <c r="NNZ167" s="72"/>
      <c r="NOA167" s="72"/>
      <c r="NOB167" s="72"/>
      <c r="NOC167" s="72"/>
      <c r="NOD167" s="72"/>
      <c r="NOE167" s="72"/>
      <c r="NOF167" s="72"/>
      <c r="NOG167" s="72"/>
      <c r="NOH167" s="72"/>
      <c r="NOI167" s="72"/>
      <c r="NOJ167" s="72"/>
      <c r="NOK167" s="72"/>
      <c r="NOL167" s="72"/>
      <c r="NOM167" s="72"/>
      <c r="NON167" s="72"/>
      <c r="NOO167" s="72"/>
      <c r="NOP167" s="72"/>
      <c r="NOQ167" s="72"/>
      <c r="NOR167" s="72"/>
      <c r="NOS167" s="72"/>
      <c r="NOT167" s="72"/>
      <c r="NOU167" s="72"/>
      <c r="NOV167" s="72"/>
      <c r="NOW167" s="72"/>
      <c r="NOX167" s="72"/>
      <c r="NOY167" s="72"/>
      <c r="NOZ167" s="72"/>
      <c r="NPA167" s="72"/>
      <c r="NPB167" s="72"/>
      <c r="NPC167" s="72"/>
      <c r="NPD167" s="72"/>
      <c r="NPE167" s="72"/>
      <c r="NPF167" s="72"/>
      <c r="NPG167" s="72"/>
      <c r="NPH167" s="72"/>
      <c r="NPI167" s="72"/>
      <c r="NPJ167" s="72"/>
      <c r="NPK167" s="72"/>
      <c r="NPL167" s="72"/>
      <c r="NPM167" s="72"/>
      <c r="NPN167" s="72"/>
      <c r="NPO167" s="72"/>
      <c r="NPP167" s="72"/>
      <c r="NPQ167" s="72"/>
      <c r="NPR167" s="72"/>
      <c r="NPS167" s="72"/>
      <c r="NPT167" s="72"/>
      <c r="NPU167" s="72"/>
      <c r="NPV167" s="72"/>
      <c r="NPW167" s="72"/>
      <c r="NPX167" s="72"/>
      <c r="NPY167" s="72"/>
      <c r="NPZ167" s="72"/>
      <c r="NQA167" s="72"/>
      <c r="NQB167" s="72"/>
      <c r="NQC167" s="72"/>
      <c r="NQD167" s="72"/>
      <c r="NQE167" s="72"/>
      <c r="NQF167" s="72"/>
      <c r="NQG167" s="72"/>
      <c r="NQH167" s="72"/>
      <c r="NQI167" s="72"/>
      <c r="NQJ167" s="72"/>
      <c r="NQK167" s="72"/>
      <c r="NQL167" s="72"/>
      <c r="NQM167" s="72"/>
      <c r="NQN167" s="72"/>
      <c r="NQO167" s="72"/>
      <c r="NQP167" s="72"/>
      <c r="NQQ167" s="72"/>
      <c r="NQR167" s="72"/>
      <c r="NQS167" s="72"/>
      <c r="NQT167" s="72"/>
      <c r="NQU167" s="72"/>
      <c r="NQV167" s="72"/>
      <c r="NQW167" s="72"/>
      <c r="NQX167" s="72"/>
      <c r="NQY167" s="72"/>
      <c r="NQZ167" s="72"/>
      <c r="NRA167" s="72"/>
      <c r="NRB167" s="72"/>
      <c r="NRC167" s="72"/>
      <c r="NRD167" s="72"/>
      <c r="NRE167" s="72"/>
      <c r="NRF167" s="72"/>
      <c r="NRG167" s="72"/>
      <c r="NRH167" s="72"/>
      <c r="NRI167" s="72"/>
      <c r="NRJ167" s="72"/>
      <c r="NRK167" s="72"/>
      <c r="NRL167" s="72"/>
      <c r="NRM167" s="72"/>
      <c r="NRN167" s="72"/>
      <c r="NRO167" s="72"/>
      <c r="NRP167" s="72"/>
      <c r="NRQ167" s="72"/>
      <c r="NRR167" s="72"/>
      <c r="NRS167" s="72"/>
      <c r="NRT167" s="72"/>
      <c r="NRU167" s="72"/>
      <c r="NRV167" s="72"/>
      <c r="NRW167" s="72"/>
      <c r="NRX167" s="72"/>
      <c r="NRY167" s="72"/>
      <c r="NRZ167" s="72"/>
      <c r="NSA167" s="72"/>
      <c r="NSB167" s="72"/>
      <c r="NSC167" s="72"/>
      <c r="NSD167" s="72"/>
      <c r="NSE167" s="72"/>
      <c r="NSF167" s="72"/>
      <c r="NSG167" s="72"/>
      <c r="NSH167" s="72"/>
      <c r="NSI167" s="72"/>
      <c r="NSJ167" s="72"/>
      <c r="NSK167" s="72"/>
      <c r="NSL167" s="72"/>
      <c r="NSM167" s="72"/>
      <c r="NSN167" s="72"/>
      <c r="NSO167" s="72"/>
      <c r="NSP167" s="72"/>
      <c r="NSQ167" s="72"/>
      <c r="NSR167" s="72"/>
      <c r="NSS167" s="72"/>
      <c r="NST167" s="72"/>
      <c r="NSU167" s="72"/>
      <c r="NSV167" s="72"/>
      <c r="NSW167" s="72"/>
      <c r="NSX167" s="72"/>
      <c r="NSY167" s="72"/>
      <c r="NSZ167" s="72"/>
      <c r="NTA167" s="72"/>
      <c r="NTB167" s="72"/>
      <c r="NTC167" s="72"/>
      <c r="NTD167" s="72"/>
      <c r="NTE167" s="72"/>
      <c r="NTF167" s="72"/>
      <c r="NTG167" s="72"/>
      <c r="NTH167" s="72"/>
      <c r="NTI167" s="72"/>
      <c r="NTJ167" s="72"/>
      <c r="NTK167" s="72"/>
      <c r="NTL167" s="72"/>
      <c r="NTM167" s="72"/>
      <c r="NTN167" s="72"/>
      <c r="NTO167" s="72"/>
      <c r="NTP167" s="72"/>
      <c r="NTQ167" s="72"/>
      <c r="NTR167" s="72"/>
      <c r="NTS167" s="72"/>
      <c r="NTT167" s="72"/>
      <c r="NTU167" s="72"/>
      <c r="NTV167" s="72"/>
      <c r="NTW167" s="72"/>
      <c r="NTX167" s="72"/>
      <c r="NTY167" s="72"/>
      <c r="NTZ167" s="72"/>
      <c r="NUA167" s="72"/>
      <c r="NUB167" s="72"/>
      <c r="NUC167" s="72"/>
      <c r="NUD167" s="72"/>
      <c r="NUE167" s="72"/>
      <c r="NUF167" s="72"/>
      <c r="NUG167" s="72"/>
      <c r="NUH167" s="72"/>
      <c r="NUI167" s="72"/>
      <c r="NUJ167" s="72"/>
      <c r="NUK167" s="72"/>
      <c r="NUL167" s="72"/>
      <c r="NUM167" s="72"/>
      <c r="NUN167" s="72"/>
      <c r="NUO167" s="72"/>
      <c r="NUP167" s="72"/>
      <c r="NUQ167" s="72"/>
      <c r="NUR167" s="72"/>
      <c r="NUS167" s="72"/>
      <c r="NUT167" s="72"/>
      <c r="NUU167" s="72"/>
      <c r="NUV167" s="72"/>
      <c r="NUW167" s="72"/>
      <c r="NUX167" s="72"/>
      <c r="NUY167" s="72"/>
      <c r="NUZ167" s="72"/>
      <c r="NVA167" s="72"/>
      <c r="NVB167" s="72"/>
      <c r="NVC167" s="72"/>
      <c r="NVD167" s="72"/>
      <c r="NVE167" s="72"/>
      <c r="NVF167" s="72"/>
      <c r="NVG167" s="72"/>
      <c r="NVH167" s="72"/>
      <c r="NVI167" s="72"/>
      <c r="NVJ167" s="72"/>
      <c r="NVK167" s="72"/>
      <c r="NVL167" s="72"/>
      <c r="NVM167" s="72"/>
      <c r="NVN167" s="72"/>
      <c r="NVO167" s="72"/>
      <c r="NVP167" s="72"/>
      <c r="NVQ167" s="72"/>
      <c r="NVR167" s="72"/>
      <c r="NVS167" s="72"/>
      <c r="NVT167" s="72"/>
      <c r="NVU167" s="72"/>
      <c r="NVV167" s="72"/>
      <c r="NVW167" s="72"/>
      <c r="NVX167" s="72"/>
      <c r="NVY167" s="72"/>
      <c r="NVZ167" s="72"/>
      <c r="NWA167" s="72"/>
      <c r="NWB167" s="72"/>
      <c r="NWC167" s="72"/>
      <c r="NWD167" s="72"/>
      <c r="NWE167" s="72"/>
      <c r="NWF167" s="72"/>
      <c r="NWG167" s="72"/>
      <c r="NWH167" s="72"/>
      <c r="NWI167" s="72"/>
      <c r="NWJ167" s="72"/>
      <c r="NWK167" s="72"/>
      <c r="NWL167" s="72"/>
      <c r="NWM167" s="72"/>
      <c r="NWN167" s="72"/>
      <c r="NWO167" s="72"/>
      <c r="NWP167" s="72"/>
      <c r="NWQ167" s="72"/>
      <c r="NWR167" s="72"/>
      <c r="NWS167" s="72"/>
      <c r="NWT167" s="72"/>
      <c r="NWU167" s="72"/>
      <c r="NWV167" s="72"/>
      <c r="NWW167" s="72"/>
      <c r="NWX167" s="72"/>
      <c r="NWY167" s="72"/>
      <c r="NWZ167" s="72"/>
      <c r="NXA167" s="72"/>
      <c r="NXB167" s="72"/>
      <c r="NXC167" s="72"/>
      <c r="NXD167" s="72"/>
      <c r="NXE167" s="72"/>
      <c r="NXF167" s="72"/>
      <c r="NXG167" s="72"/>
      <c r="NXH167" s="72"/>
      <c r="NXI167" s="72"/>
      <c r="NXJ167" s="72"/>
      <c r="NXK167" s="72"/>
      <c r="NXL167" s="72"/>
      <c r="NXM167" s="72"/>
      <c r="NXN167" s="72"/>
      <c r="NXO167" s="72"/>
      <c r="NXP167" s="72"/>
      <c r="NXQ167" s="72"/>
      <c r="NXR167" s="72"/>
      <c r="NXS167" s="72"/>
      <c r="NXT167" s="72"/>
      <c r="NXU167" s="72"/>
      <c r="NXV167" s="72"/>
      <c r="NXW167" s="72"/>
      <c r="NXX167" s="72"/>
      <c r="NXY167" s="72"/>
      <c r="NXZ167" s="72"/>
      <c r="NYA167" s="72"/>
      <c r="NYB167" s="72"/>
      <c r="NYC167" s="72"/>
      <c r="NYD167" s="72"/>
      <c r="NYE167" s="72"/>
      <c r="NYF167" s="72"/>
      <c r="NYG167" s="72"/>
      <c r="NYH167" s="72"/>
      <c r="NYI167" s="72"/>
      <c r="NYJ167" s="72"/>
      <c r="NYK167" s="72"/>
      <c r="NYL167" s="72"/>
      <c r="NYM167" s="72"/>
      <c r="NYN167" s="72"/>
      <c r="NYO167" s="72"/>
      <c r="NYP167" s="72"/>
      <c r="NYQ167" s="72"/>
      <c r="NYR167" s="72"/>
      <c r="NYS167" s="72"/>
      <c r="NYT167" s="72"/>
      <c r="NYU167" s="72"/>
      <c r="NYV167" s="72"/>
      <c r="NYW167" s="72"/>
      <c r="NYX167" s="72"/>
      <c r="NYY167" s="72"/>
      <c r="NYZ167" s="72"/>
      <c r="NZA167" s="72"/>
      <c r="NZB167" s="72"/>
      <c r="NZC167" s="72"/>
      <c r="NZD167" s="72"/>
      <c r="NZE167" s="72"/>
      <c r="NZF167" s="72"/>
      <c r="NZG167" s="72"/>
      <c r="NZH167" s="72"/>
      <c r="NZI167" s="72"/>
      <c r="NZJ167" s="72"/>
      <c r="NZK167" s="72"/>
      <c r="NZL167" s="72"/>
      <c r="NZM167" s="72"/>
      <c r="NZN167" s="72"/>
      <c r="NZO167" s="72"/>
      <c r="NZP167" s="72"/>
      <c r="NZQ167" s="72"/>
      <c r="NZR167" s="72"/>
      <c r="NZS167" s="72"/>
      <c r="NZT167" s="72"/>
      <c r="NZU167" s="72"/>
      <c r="NZV167" s="72"/>
      <c r="NZW167" s="72"/>
      <c r="NZX167" s="72"/>
      <c r="NZY167" s="72"/>
      <c r="NZZ167" s="72"/>
      <c r="OAA167" s="72"/>
      <c r="OAB167" s="72"/>
      <c r="OAC167" s="72"/>
      <c r="OAD167" s="72"/>
      <c r="OAE167" s="72"/>
      <c r="OAF167" s="72"/>
      <c r="OAG167" s="72"/>
      <c r="OAH167" s="72"/>
      <c r="OAI167" s="72"/>
      <c r="OAJ167" s="72"/>
      <c r="OAK167" s="72"/>
      <c r="OAL167" s="72"/>
      <c r="OAM167" s="72"/>
      <c r="OAN167" s="72"/>
      <c r="OAO167" s="72"/>
      <c r="OAP167" s="72"/>
      <c r="OAQ167" s="72"/>
      <c r="OAR167" s="72"/>
      <c r="OAS167" s="72"/>
      <c r="OAT167" s="72"/>
      <c r="OAU167" s="72"/>
      <c r="OAV167" s="72"/>
      <c r="OAW167" s="72"/>
      <c r="OAX167" s="72"/>
      <c r="OAY167" s="72"/>
      <c r="OAZ167" s="72"/>
      <c r="OBA167" s="72"/>
      <c r="OBB167" s="72"/>
      <c r="OBC167" s="72"/>
      <c r="OBD167" s="72"/>
      <c r="OBE167" s="72"/>
      <c r="OBF167" s="72"/>
      <c r="OBG167" s="72"/>
      <c r="OBH167" s="72"/>
      <c r="OBI167" s="72"/>
      <c r="OBJ167" s="72"/>
      <c r="OBK167" s="72"/>
      <c r="OBL167" s="72"/>
      <c r="OBM167" s="72"/>
      <c r="OBN167" s="72"/>
      <c r="OBO167" s="72"/>
      <c r="OBP167" s="72"/>
      <c r="OBQ167" s="72"/>
      <c r="OBR167" s="72"/>
      <c r="OBS167" s="72"/>
      <c r="OBT167" s="72"/>
      <c r="OBU167" s="72"/>
      <c r="OBV167" s="72"/>
      <c r="OBW167" s="72"/>
      <c r="OBX167" s="72"/>
      <c r="OBY167" s="72"/>
      <c r="OBZ167" s="72"/>
      <c r="OCA167" s="72"/>
      <c r="OCB167" s="72"/>
      <c r="OCC167" s="72"/>
      <c r="OCD167" s="72"/>
      <c r="OCE167" s="72"/>
      <c r="OCF167" s="72"/>
      <c r="OCG167" s="72"/>
      <c r="OCH167" s="72"/>
      <c r="OCI167" s="72"/>
      <c r="OCJ167" s="72"/>
      <c r="OCK167" s="72"/>
      <c r="OCL167" s="72"/>
      <c r="OCM167" s="72"/>
      <c r="OCN167" s="72"/>
      <c r="OCO167" s="72"/>
      <c r="OCP167" s="72"/>
      <c r="OCQ167" s="72"/>
      <c r="OCR167" s="72"/>
      <c r="OCS167" s="72"/>
      <c r="OCT167" s="72"/>
      <c r="OCU167" s="72"/>
      <c r="OCV167" s="72"/>
      <c r="OCW167" s="72"/>
      <c r="OCX167" s="72"/>
      <c r="OCY167" s="72"/>
      <c r="OCZ167" s="72"/>
      <c r="ODA167" s="72"/>
      <c r="ODB167" s="72"/>
      <c r="ODC167" s="72"/>
      <c r="ODD167" s="72"/>
      <c r="ODE167" s="72"/>
      <c r="ODF167" s="72"/>
      <c r="ODG167" s="72"/>
      <c r="ODH167" s="72"/>
      <c r="ODI167" s="72"/>
      <c r="ODJ167" s="72"/>
      <c r="ODK167" s="72"/>
      <c r="ODL167" s="72"/>
      <c r="ODM167" s="72"/>
      <c r="ODN167" s="72"/>
      <c r="ODO167" s="72"/>
      <c r="ODP167" s="72"/>
      <c r="ODQ167" s="72"/>
      <c r="ODR167" s="72"/>
      <c r="ODS167" s="72"/>
      <c r="ODT167" s="72"/>
      <c r="ODU167" s="72"/>
      <c r="ODV167" s="72"/>
      <c r="ODW167" s="72"/>
      <c r="ODX167" s="72"/>
      <c r="ODY167" s="72"/>
      <c r="ODZ167" s="72"/>
      <c r="OEA167" s="72"/>
      <c r="OEB167" s="72"/>
      <c r="OEC167" s="72"/>
      <c r="OED167" s="72"/>
      <c r="OEE167" s="72"/>
      <c r="OEF167" s="72"/>
      <c r="OEG167" s="72"/>
      <c r="OEH167" s="72"/>
      <c r="OEI167" s="72"/>
      <c r="OEJ167" s="72"/>
      <c r="OEK167" s="72"/>
      <c r="OEL167" s="72"/>
      <c r="OEM167" s="72"/>
      <c r="OEN167" s="72"/>
      <c r="OEO167" s="72"/>
      <c r="OEP167" s="72"/>
      <c r="OEQ167" s="72"/>
      <c r="OER167" s="72"/>
      <c r="OES167" s="72"/>
      <c r="OET167" s="72"/>
      <c r="OEU167" s="72"/>
      <c r="OEV167" s="72"/>
      <c r="OEW167" s="72"/>
      <c r="OEX167" s="72"/>
      <c r="OEY167" s="72"/>
      <c r="OEZ167" s="72"/>
      <c r="OFA167" s="72"/>
      <c r="OFB167" s="72"/>
      <c r="OFC167" s="72"/>
      <c r="OFD167" s="72"/>
      <c r="OFE167" s="72"/>
      <c r="OFF167" s="72"/>
      <c r="OFG167" s="72"/>
      <c r="OFH167" s="72"/>
      <c r="OFI167" s="72"/>
      <c r="OFJ167" s="72"/>
      <c r="OFK167" s="72"/>
      <c r="OFL167" s="72"/>
      <c r="OFM167" s="72"/>
      <c r="OFN167" s="72"/>
      <c r="OFO167" s="72"/>
      <c r="OFP167" s="72"/>
      <c r="OFQ167" s="72"/>
      <c r="OFR167" s="72"/>
      <c r="OFS167" s="72"/>
      <c r="OFT167" s="72"/>
      <c r="OFU167" s="72"/>
      <c r="OFV167" s="72"/>
      <c r="OFW167" s="72"/>
      <c r="OFX167" s="72"/>
      <c r="OFY167" s="72"/>
      <c r="OFZ167" s="72"/>
      <c r="OGA167" s="72"/>
      <c r="OGB167" s="72"/>
      <c r="OGC167" s="72"/>
      <c r="OGD167" s="72"/>
      <c r="OGE167" s="72"/>
      <c r="OGF167" s="72"/>
      <c r="OGG167" s="72"/>
      <c r="OGH167" s="72"/>
      <c r="OGI167" s="72"/>
      <c r="OGJ167" s="72"/>
      <c r="OGK167" s="72"/>
      <c r="OGL167" s="72"/>
      <c r="OGM167" s="72"/>
      <c r="OGN167" s="72"/>
      <c r="OGO167" s="72"/>
      <c r="OGP167" s="72"/>
      <c r="OGQ167" s="72"/>
      <c r="OGR167" s="72"/>
      <c r="OGS167" s="72"/>
      <c r="OGT167" s="72"/>
      <c r="OGU167" s="72"/>
      <c r="OGV167" s="72"/>
      <c r="OGW167" s="72"/>
      <c r="OGX167" s="72"/>
      <c r="OGY167" s="72"/>
      <c r="OGZ167" s="72"/>
      <c r="OHA167" s="72"/>
      <c r="OHB167" s="72"/>
      <c r="OHC167" s="72"/>
      <c r="OHD167" s="72"/>
      <c r="OHE167" s="72"/>
      <c r="OHF167" s="72"/>
      <c r="OHG167" s="72"/>
      <c r="OHH167" s="72"/>
      <c r="OHI167" s="72"/>
      <c r="OHJ167" s="72"/>
      <c r="OHK167" s="72"/>
      <c r="OHL167" s="72"/>
      <c r="OHM167" s="72"/>
      <c r="OHN167" s="72"/>
      <c r="OHO167" s="72"/>
      <c r="OHP167" s="72"/>
      <c r="OHQ167" s="72"/>
      <c r="OHR167" s="72"/>
      <c r="OHS167" s="72"/>
      <c r="OHT167" s="72"/>
      <c r="OHU167" s="72"/>
      <c r="OHV167" s="72"/>
      <c r="OHW167" s="72"/>
      <c r="OHX167" s="72"/>
      <c r="OHY167" s="72"/>
      <c r="OHZ167" s="72"/>
      <c r="OIA167" s="72"/>
      <c r="OIB167" s="72"/>
      <c r="OIC167" s="72"/>
      <c r="OID167" s="72"/>
      <c r="OIE167" s="72"/>
      <c r="OIF167" s="72"/>
      <c r="OIG167" s="72"/>
      <c r="OIH167" s="72"/>
      <c r="OII167" s="72"/>
      <c r="OIJ167" s="72"/>
      <c r="OIK167" s="72"/>
      <c r="OIL167" s="72"/>
      <c r="OIM167" s="72"/>
      <c r="OIN167" s="72"/>
      <c r="OIO167" s="72"/>
      <c r="OIP167" s="72"/>
      <c r="OIQ167" s="72"/>
      <c r="OIR167" s="72"/>
      <c r="OIS167" s="72"/>
      <c r="OIT167" s="72"/>
      <c r="OIU167" s="72"/>
      <c r="OIV167" s="72"/>
      <c r="OIW167" s="72"/>
      <c r="OIX167" s="72"/>
      <c r="OIY167" s="72"/>
      <c r="OIZ167" s="72"/>
      <c r="OJA167" s="72"/>
      <c r="OJB167" s="72"/>
      <c r="OJC167" s="72"/>
      <c r="OJD167" s="72"/>
      <c r="OJE167" s="72"/>
      <c r="OJF167" s="72"/>
      <c r="OJG167" s="72"/>
      <c r="OJH167" s="72"/>
      <c r="OJI167" s="72"/>
      <c r="OJJ167" s="72"/>
      <c r="OJK167" s="72"/>
      <c r="OJL167" s="72"/>
      <c r="OJM167" s="72"/>
      <c r="OJN167" s="72"/>
      <c r="OJO167" s="72"/>
      <c r="OJP167" s="72"/>
      <c r="OJQ167" s="72"/>
      <c r="OJR167" s="72"/>
      <c r="OJS167" s="72"/>
      <c r="OJT167" s="72"/>
      <c r="OJU167" s="72"/>
      <c r="OJV167" s="72"/>
      <c r="OJW167" s="72"/>
      <c r="OJX167" s="72"/>
      <c r="OJY167" s="72"/>
      <c r="OJZ167" s="72"/>
      <c r="OKA167" s="72"/>
      <c r="OKB167" s="72"/>
      <c r="OKC167" s="72"/>
      <c r="OKD167" s="72"/>
      <c r="OKE167" s="72"/>
      <c r="OKF167" s="72"/>
      <c r="OKG167" s="72"/>
      <c r="OKH167" s="72"/>
      <c r="OKI167" s="72"/>
      <c r="OKJ167" s="72"/>
      <c r="OKK167" s="72"/>
      <c r="OKL167" s="72"/>
      <c r="OKM167" s="72"/>
      <c r="OKN167" s="72"/>
      <c r="OKO167" s="72"/>
      <c r="OKP167" s="72"/>
      <c r="OKQ167" s="72"/>
      <c r="OKR167" s="72"/>
      <c r="OKS167" s="72"/>
      <c r="OKT167" s="72"/>
      <c r="OKU167" s="72"/>
      <c r="OKV167" s="72"/>
      <c r="OKW167" s="72"/>
      <c r="OKX167" s="72"/>
      <c r="OKY167" s="72"/>
      <c r="OKZ167" s="72"/>
      <c r="OLA167" s="72"/>
      <c r="OLB167" s="72"/>
      <c r="OLC167" s="72"/>
      <c r="OLD167" s="72"/>
      <c r="OLE167" s="72"/>
      <c r="OLF167" s="72"/>
      <c r="OLG167" s="72"/>
      <c r="OLH167" s="72"/>
      <c r="OLI167" s="72"/>
      <c r="OLJ167" s="72"/>
      <c r="OLK167" s="72"/>
      <c r="OLL167" s="72"/>
      <c r="OLM167" s="72"/>
      <c r="OLN167" s="72"/>
      <c r="OLO167" s="72"/>
      <c r="OLP167" s="72"/>
      <c r="OLQ167" s="72"/>
      <c r="OLR167" s="72"/>
      <c r="OLS167" s="72"/>
      <c r="OLT167" s="72"/>
      <c r="OLU167" s="72"/>
      <c r="OLV167" s="72"/>
      <c r="OLW167" s="72"/>
      <c r="OLX167" s="72"/>
      <c r="OLY167" s="72"/>
      <c r="OLZ167" s="72"/>
      <c r="OMA167" s="72"/>
      <c r="OMB167" s="72"/>
      <c r="OMC167" s="72"/>
      <c r="OMD167" s="72"/>
      <c r="OME167" s="72"/>
      <c r="OMF167" s="72"/>
      <c r="OMG167" s="72"/>
      <c r="OMH167" s="72"/>
      <c r="OMI167" s="72"/>
      <c r="OMJ167" s="72"/>
      <c r="OMK167" s="72"/>
      <c r="OML167" s="72"/>
      <c r="OMM167" s="72"/>
      <c r="OMN167" s="72"/>
      <c r="OMO167" s="72"/>
      <c r="OMP167" s="72"/>
      <c r="OMQ167" s="72"/>
      <c r="OMR167" s="72"/>
      <c r="OMS167" s="72"/>
      <c r="OMT167" s="72"/>
      <c r="OMU167" s="72"/>
      <c r="OMV167" s="72"/>
      <c r="OMW167" s="72"/>
      <c r="OMX167" s="72"/>
      <c r="OMY167" s="72"/>
      <c r="OMZ167" s="72"/>
      <c r="ONA167" s="72"/>
      <c r="ONB167" s="72"/>
      <c r="ONC167" s="72"/>
      <c r="OND167" s="72"/>
      <c r="ONE167" s="72"/>
      <c r="ONF167" s="72"/>
      <c r="ONG167" s="72"/>
      <c r="ONH167" s="72"/>
      <c r="ONI167" s="72"/>
      <c r="ONJ167" s="72"/>
      <c r="ONK167" s="72"/>
      <c r="ONL167" s="72"/>
      <c r="ONM167" s="72"/>
      <c r="ONN167" s="72"/>
      <c r="ONO167" s="72"/>
      <c r="ONP167" s="72"/>
      <c r="ONQ167" s="72"/>
      <c r="ONR167" s="72"/>
      <c r="ONS167" s="72"/>
      <c r="ONT167" s="72"/>
      <c r="ONU167" s="72"/>
      <c r="ONV167" s="72"/>
      <c r="ONW167" s="72"/>
      <c r="ONX167" s="72"/>
      <c r="ONY167" s="72"/>
      <c r="ONZ167" s="72"/>
      <c r="OOA167" s="72"/>
      <c r="OOB167" s="72"/>
      <c r="OOC167" s="72"/>
      <c r="OOD167" s="72"/>
      <c r="OOE167" s="72"/>
      <c r="OOF167" s="72"/>
      <c r="OOG167" s="72"/>
      <c r="OOH167" s="72"/>
      <c r="OOI167" s="72"/>
      <c r="OOJ167" s="72"/>
      <c r="OOK167" s="72"/>
      <c r="OOL167" s="72"/>
      <c r="OOM167" s="72"/>
      <c r="OON167" s="72"/>
      <c r="OOO167" s="72"/>
      <c r="OOP167" s="72"/>
      <c r="OOQ167" s="72"/>
      <c r="OOR167" s="72"/>
      <c r="OOS167" s="72"/>
      <c r="OOT167" s="72"/>
      <c r="OOU167" s="72"/>
      <c r="OOV167" s="72"/>
      <c r="OOW167" s="72"/>
      <c r="OOX167" s="72"/>
      <c r="OOY167" s="72"/>
      <c r="OOZ167" s="72"/>
      <c r="OPA167" s="72"/>
      <c r="OPB167" s="72"/>
      <c r="OPC167" s="72"/>
      <c r="OPD167" s="72"/>
      <c r="OPE167" s="72"/>
      <c r="OPF167" s="72"/>
      <c r="OPG167" s="72"/>
      <c r="OPH167" s="72"/>
      <c r="OPI167" s="72"/>
      <c r="OPJ167" s="72"/>
      <c r="OPK167" s="72"/>
      <c r="OPL167" s="72"/>
      <c r="OPM167" s="72"/>
      <c r="OPN167" s="72"/>
      <c r="OPO167" s="72"/>
      <c r="OPP167" s="72"/>
      <c r="OPQ167" s="72"/>
      <c r="OPR167" s="72"/>
      <c r="OPS167" s="72"/>
      <c r="OPT167" s="72"/>
      <c r="OPU167" s="72"/>
      <c r="OPV167" s="72"/>
      <c r="OPW167" s="72"/>
      <c r="OPX167" s="72"/>
      <c r="OPY167" s="72"/>
      <c r="OPZ167" s="72"/>
      <c r="OQA167" s="72"/>
      <c r="OQB167" s="72"/>
      <c r="OQC167" s="72"/>
      <c r="OQD167" s="72"/>
      <c r="OQE167" s="72"/>
      <c r="OQF167" s="72"/>
      <c r="OQG167" s="72"/>
      <c r="OQH167" s="72"/>
      <c r="OQI167" s="72"/>
      <c r="OQJ167" s="72"/>
      <c r="OQK167" s="72"/>
      <c r="OQL167" s="72"/>
      <c r="OQM167" s="72"/>
      <c r="OQN167" s="72"/>
      <c r="OQO167" s="72"/>
      <c r="OQP167" s="72"/>
      <c r="OQQ167" s="72"/>
      <c r="OQR167" s="72"/>
      <c r="OQS167" s="72"/>
      <c r="OQT167" s="72"/>
      <c r="OQU167" s="72"/>
      <c r="OQV167" s="72"/>
      <c r="OQW167" s="72"/>
      <c r="OQX167" s="72"/>
      <c r="OQY167" s="72"/>
      <c r="OQZ167" s="72"/>
      <c r="ORA167" s="72"/>
      <c r="ORB167" s="72"/>
      <c r="ORC167" s="72"/>
      <c r="ORD167" s="72"/>
      <c r="ORE167" s="72"/>
      <c r="ORF167" s="72"/>
      <c r="ORG167" s="72"/>
      <c r="ORH167" s="72"/>
      <c r="ORI167" s="72"/>
      <c r="ORJ167" s="72"/>
      <c r="ORK167" s="72"/>
      <c r="ORL167" s="72"/>
      <c r="ORM167" s="72"/>
      <c r="ORN167" s="72"/>
      <c r="ORO167" s="72"/>
      <c r="ORP167" s="72"/>
      <c r="ORQ167" s="72"/>
      <c r="ORR167" s="72"/>
      <c r="ORS167" s="72"/>
      <c r="ORT167" s="72"/>
      <c r="ORU167" s="72"/>
      <c r="ORV167" s="72"/>
      <c r="ORW167" s="72"/>
      <c r="ORX167" s="72"/>
      <c r="ORY167" s="72"/>
      <c r="ORZ167" s="72"/>
      <c r="OSA167" s="72"/>
      <c r="OSB167" s="72"/>
      <c r="OSC167" s="72"/>
      <c r="OSD167" s="72"/>
      <c r="OSE167" s="72"/>
      <c r="OSF167" s="72"/>
      <c r="OSG167" s="72"/>
      <c r="OSH167" s="72"/>
      <c r="OSI167" s="72"/>
      <c r="OSJ167" s="72"/>
      <c r="OSK167" s="72"/>
      <c r="OSL167" s="72"/>
      <c r="OSM167" s="72"/>
      <c r="OSN167" s="72"/>
      <c r="OSO167" s="72"/>
      <c r="OSP167" s="72"/>
      <c r="OSQ167" s="72"/>
      <c r="OSR167" s="72"/>
      <c r="OSS167" s="72"/>
      <c r="OST167" s="72"/>
      <c r="OSU167" s="72"/>
      <c r="OSV167" s="72"/>
      <c r="OSW167" s="72"/>
      <c r="OSX167" s="72"/>
      <c r="OSY167" s="72"/>
      <c r="OSZ167" s="72"/>
      <c r="OTA167" s="72"/>
      <c r="OTB167" s="72"/>
      <c r="OTC167" s="72"/>
      <c r="OTD167" s="72"/>
      <c r="OTE167" s="72"/>
      <c r="OTF167" s="72"/>
      <c r="OTG167" s="72"/>
      <c r="OTH167" s="72"/>
      <c r="OTI167" s="72"/>
      <c r="OTJ167" s="72"/>
      <c r="OTK167" s="72"/>
      <c r="OTL167" s="72"/>
      <c r="OTM167" s="72"/>
      <c r="OTN167" s="72"/>
      <c r="OTO167" s="72"/>
      <c r="OTP167" s="72"/>
      <c r="OTQ167" s="72"/>
      <c r="OTR167" s="72"/>
      <c r="OTS167" s="72"/>
      <c r="OTT167" s="72"/>
      <c r="OTU167" s="72"/>
      <c r="OTV167" s="72"/>
      <c r="OTW167" s="72"/>
      <c r="OTX167" s="72"/>
      <c r="OTY167" s="72"/>
      <c r="OTZ167" s="72"/>
      <c r="OUA167" s="72"/>
      <c r="OUB167" s="72"/>
      <c r="OUC167" s="72"/>
      <c r="OUD167" s="72"/>
      <c r="OUE167" s="72"/>
      <c r="OUF167" s="72"/>
      <c r="OUG167" s="72"/>
      <c r="OUH167" s="72"/>
      <c r="OUI167" s="72"/>
      <c r="OUJ167" s="72"/>
      <c r="OUK167" s="72"/>
      <c r="OUL167" s="72"/>
      <c r="OUM167" s="72"/>
      <c r="OUN167" s="72"/>
      <c r="OUO167" s="72"/>
      <c r="OUP167" s="72"/>
      <c r="OUQ167" s="72"/>
      <c r="OUR167" s="72"/>
      <c r="OUS167" s="72"/>
      <c r="OUT167" s="72"/>
      <c r="OUU167" s="72"/>
      <c r="OUV167" s="72"/>
      <c r="OUW167" s="72"/>
      <c r="OUX167" s="72"/>
      <c r="OUY167" s="72"/>
      <c r="OUZ167" s="72"/>
      <c r="OVA167" s="72"/>
      <c r="OVB167" s="72"/>
      <c r="OVC167" s="72"/>
      <c r="OVD167" s="72"/>
      <c r="OVE167" s="72"/>
      <c r="OVF167" s="72"/>
      <c r="OVG167" s="72"/>
      <c r="OVH167" s="72"/>
      <c r="OVI167" s="72"/>
      <c r="OVJ167" s="72"/>
      <c r="OVK167" s="72"/>
      <c r="OVL167" s="72"/>
      <c r="OVM167" s="72"/>
      <c r="OVN167" s="72"/>
      <c r="OVO167" s="72"/>
      <c r="OVP167" s="72"/>
      <c r="OVQ167" s="72"/>
      <c r="OVR167" s="72"/>
      <c r="OVS167" s="72"/>
      <c r="OVT167" s="72"/>
      <c r="OVU167" s="72"/>
      <c r="OVV167" s="72"/>
      <c r="OVW167" s="72"/>
      <c r="OVX167" s="72"/>
      <c r="OVY167" s="72"/>
      <c r="OVZ167" s="72"/>
      <c r="OWA167" s="72"/>
      <c r="OWB167" s="72"/>
      <c r="OWC167" s="72"/>
      <c r="OWD167" s="72"/>
      <c r="OWE167" s="72"/>
      <c r="OWF167" s="72"/>
      <c r="OWG167" s="72"/>
      <c r="OWH167" s="72"/>
      <c r="OWI167" s="72"/>
      <c r="OWJ167" s="72"/>
      <c r="OWK167" s="72"/>
      <c r="OWL167" s="72"/>
      <c r="OWM167" s="72"/>
      <c r="OWN167" s="72"/>
      <c r="OWO167" s="72"/>
      <c r="OWP167" s="72"/>
      <c r="OWQ167" s="72"/>
      <c r="OWR167" s="72"/>
      <c r="OWS167" s="72"/>
      <c r="OWT167" s="72"/>
      <c r="OWU167" s="72"/>
      <c r="OWV167" s="72"/>
      <c r="OWW167" s="72"/>
      <c r="OWX167" s="72"/>
      <c r="OWY167" s="72"/>
      <c r="OWZ167" s="72"/>
      <c r="OXA167" s="72"/>
      <c r="OXB167" s="72"/>
      <c r="OXC167" s="72"/>
      <c r="OXD167" s="72"/>
      <c r="OXE167" s="72"/>
      <c r="OXF167" s="72"/>
      <c r="OXG167" s="72"/>
      <c r="OXH167" s="72"/>
      <c r="OXI167" s="72"/>
      <c r="OXJ167" s="72"/>
      <c r="OXK167" s="72"/>
      <c r="OXL167" s="72"/>
      <c r="OXM167" s="72"/>
      <c r="OXN167" s="72"/>
      <c r="OXO167" s="72"/>
      <c r="OXP167" s="72"/>
      <c r="OXQ167" s="72"/>
      <c r="OXR167" s="72"/>
      <c r="OXS167" s="72"/>
      <c r="OXT167" s="72"/>
      <c r="OXU167" s="72"/>
      <c r="OXV167" s="72"/>
      <c r="OXW167" s="72"/>
      <c r="OXX167" s="72"/>
      <c r="OXY167" s="72"/>
      <c r="OXZ167" s="72"/>
      <c r="OYA167" s="72"/>
      <c r="OYB167" s="72"/>
      <c r="OYC167" s="72"/>
      <c r="OYD167" s="72"/>
      <c r="OYE167" s="72"/>
      <c r="OYF167" s="72"/>
      <c r="OYG167" s="72"/>
      <c r="OYH167" s="72"/>
      <c r="OYI167" s="72"/>
      <c r="OYJ167" s="72"/>
      <c r="OYK167" s="72"/>
      <c r="OYL167" s="72"/>
      <c r="OYM167" s="72"/>
      <c r="OYN167" s="72"/>
      <c r="OYO167" s="72"/>
      <c r="OYP167" s="72"/>
      <c r="OYQ167" s="72"/>
      <c r="OYR167" s="72"/>
      <c r="OYS167" s="72"/>
      <c r="OYT167" s="72"/>
      <c r="OYU167" s="72"/>
      <c r="OYV167" s="72"/>
      <c r="OYW167" s="72"/>
      <c r="OYX167" s="72"/>
      <c r="OYY167" s="72"/>
      <c r="OYZ167" s="72"/>
      <c r="OZA167" s="72"/>
      <c r="OZB167" s="72"/>
      <c r="OZC167" s="72"/>
      <c r="OZD167" s="72"/>
      <c r="OZE167" s="72"/>
      <c r="OZF167" s="72"/>
      <c r="OZG167" s="72"/>
      <c r="OZH167" s="72"/>
      <c r="OZI167" s="72"/>
      <c r="OZJ167" s="72"/>
      <c r="OZK167" s="72"/>
      <c r="OZL167" s="72"/>
      <c r="OZM167" s="72"/>
      <c r="OZN167" s="72"/>
      <c r="OZO167" s="72"/>
      <c r="OZP167" s="72"/>
      <c r="OZQ167" s="72"/>
      <c r="OZR167" s="72"/>
      <c r="OZS167" s="72"/>
      <c r="OZT167" s="72"/>
      <c r="OZU167" s="72"/>
      <c r="OZV167" s="72"/>
      <c r="OZW167" s="72"/>
      <c r="OZX167" s="72"/>
      <c r="OZY167" s="72"/>
      <c r="OZZ167" s="72"/>
      <c r="PAA167" s="72"/>
      <c r="PAB167" s="72"/>
      <c r="PAC167" s="72"/>
      <c r="PAD167" s="72"/>
      <c r="PAE167" s="72"/>
      <c r="PAF167" s="72"/>
      <c r="PAG167" s="72"/>
      <c r="PAH167" s="72"/>
      <c r="PAI167" s="72"/>
      <c r="PAJ167" s="72"/>
      <c r="PAK167" s="72"/>
      <c r="PAL167" s="72"/>
      <c r="PAM167" s="72"/>
      <c r="PAN167" s="72"/>
      <c r="PAO167" s="72"/>
      <c r="PAP167" s="72"/>
      <c r="PAQ167" s="72"/>
      <c r="PAR167" s="72"/>
      <c r="PAS167" s="72"/>
      <c r="PAT167" s="72"/>
      <c r="PAU167" s="72"/>
      <c r="PAV167" s="72"/>
      <c r="PAW167" s="72"/>
      <c r="PAX167" s="72"/>
      <c r="PAY167" s="72"/>
      <c r="PAZ167" s="72"/>
      <c r="PBA167" s="72"/>
      <c r="PBB167" s="72"/>
      <c r="PBC167" s="72"/>
      <c r="PBD167" s="72"/>
      <c r="PBE167" s="72"/>
      <c r="PBF167" s="72"/>
      <c r="PBG167" s="72"/>
      <c r="PBH167" s="72"/>
      <c r="PBI167" s="72"/>
      <c r="PBJ167" s="72"/>
      <c r="PBK167" s="72"/>
      <c r="PBL167" s="72"/>
      <c r="PBM167" s="72"/>
      <c r="PBN167" s="72"/>
      <c r="PBO167" s="72"/>
      <c r="PBP167" s="72"/>
      <c r="PBQ167" s="72"/>
      <c r="PBR167" s="72"/>
      <c r="PBS167" s="72"/>
      <c r="PBT167" s="72"/>
      <c r="PBU167" s="72"/>
      <c r="PBV167" s="72"/>
      <c r="PBW167" s="72"/>
      <c r="PBX167" s="72"/>
      <c r="PBY167" s="72"/>
      <c r="PBZ167" s="72"/>
      <c r="PCA167" s="72"/>
      <c r="PCB167" s="72"/>
      <c r="PCC167" s="72"/>
      <c r="PCD167" s="72"/>
      <c r="PCE167" s="72"/>
      <c r="PCF167" s="72"/>
      <c r="PCG167" s="72"/>
      <c r="PCH167" s="72"/>
      <c r="PCI167" s="72"/>
      <c r="PCJ167" s="72"/>
      <c r="PCK167" s="72"/>
      <c r="PCL167" s="72"/>
      <c r="PCM167" s="72"/>
      <c r="PCN167" s="72"/>
      <c r="PCO167" s="72"/>
      <c r="PCP167" s="72"/>
      <c r="PCQ167" s="72"/>
      <c r="PCR167" s="72"/>
      <c r="PCS167" s="72"/>
      <c r="PCT167" s="72"/>
      <c r="PCU167" s="72"/>
      <c r="PCV167" s="72"/>
      <c r="PCW167" s="72"/>
      <c r="PCX167" s="72"/>
      <c r="PCY167" s="72"/>
      <c r="PCZ167" s="72"/>
      <c r="PDA167" s="72"/>
      <c r="PDB167" s="72"/>
      <c r="PDC167" s="72"/>
      <c r="PDD167" s="72"/>
      <c r="PDE167" s="72"/>
      <c r="PDF167" s="72"/>
      <c r="PDG167" s="72"/>
      <c r="PDH167" s="72"/>
      <c r="PDI167" s="72"/>
      <c r="PDJ167" s="72"/>
      <c r="PDK167" s="72"/>
      <c r="PDL167" s="72"/>
      <c r="PDM167" s="72"/>
      <c r="PDN167" s="72"/>
      <c r="PDO167" s="72"/>
      <c r="PDP167" s="72"/>
      <c r="PDQ167" s="72"/>
      <c r="PDR167" s="72"/>
      <c r="PDS167" s="72"/>
      <c r="PDT167" s="72"/>
      <c r="PDU167" s="72"/>
      <c r="PDV167" s="72"/>
      <c r="PDW167" s="72"/>
      <c r="PDX167" s="72"/>
      <c r="PDY167" s="72"/>
      <c r="PDZ167" s="72"/>
      <c r="PEA167" s="72"/>
      <c r="PEB167" s="72"/>
      <c r="PEC167" s="72"/>
      <c r="PED167" s="72"/>
      <c r="PEE167" s="72"/>
      <c r="PEF167" s="72"/>
      <c r="PEG167" s="72"/>
      <c r="PEH167" s="72"/>
      <c r="PEI167" s="72"/>
      <c r="PEJ167" s="72"/>
      <c r="PEK167" s="72"/>
      <c r="PEL167" s="72"/>
      <c r="PEM167" s="72"/>
      <c r="PEN167" s="72"/>
      <c r="PEO167" s="72"/>
      <c r="PEP167" s="72"/>
      <c r="PEQ167" s="72"/>
      <c r="PER167" s="72"/>
      <c r="PES167" s="72"/>
      <c r="PET167" s="72"/>
      <c r="PEU167" s="72"/>
      <c r="PEV167" s="72"/>
      <c r="PEW167" s="72"/>
      <c r="PEX167" s="72"/>
      <c r="PEY167" s="72"/>
      <c r="PEZ167" s="72"/>
      <c r="PFA167" s="72"/>
      <c r="PFB167" s="72"/>
      <c r="PFC167" s="72"/>
      <c r="PFD167" s="72"/>
      <c r="PFE167" s="72"/>
      <c r="PFF167" s="72"/>
      <c r="PFG167" s="72"/>
      <c r="PFH167" s="72"/>
      <c r="PFI167" s="72"/>
      <c r="PFJ167" s="72"/>
      <c r="PFK167" s="72"/>
      <c r="PFL167" s="72"/>
      <c r="PFM167" s="72"/>
      <c r="PFN167" s="72"/>
      <c r="PFO167" s="72"/>
      <c r="PFP167" s="72"/>
      <c r="PFQ167" s="72"/>
      <c r="PFR167" s="72"/>
      <c r="PFS167" s="72"/>
      <c r="PFT167" s="72"/>
      <c r="PFU167" s="72"/>
      <c r="PFV167" s="72"/>
      <c r="PFW167" s="72"/>
      <c r="PFX167" s="72"/>
      <c r="PFY167" s="72"/>
      <c r="PFZ167" s="72"/>
      <c r="PGA167" s="72"/>
      <c r="PGB167" s="72"/>
      <c r="PGC167" s="72"/>
      <c r="PGD167" s="72"/>
      <c r="PGE167" s="72"/>
      <c r="PGF167" s="72"/>
      <c r="PGG167" s="72"/>
      <c r="PGH167" s="72"/>
      <c r="PGI167" s="72"/>
      <c r="PGJ167" s="72"/>
      <c r="PGK167" s="72"/>
      <c r="PGL167" s="72"/>
      <c r="PGM167" s="72"/>
      <c r="PGN167" s="72"/>
      <c r="PGO167" s="72"/>
      <c r="PGP167" s="72"/>
      <c r="PGQ167" s="72"/>
      <c r="PGR167" s="72"/>
      <c r="PGS167" s="72"/>
      <c r="PGT167" s="72"/>
      <c r="PGU167" s="72"/>
      <c r="PGV167" s="72"/>
      <c r="PGW167" s="72"/>
      <c r="PGX167" s="72"/>
      <c r="PGY167" s="72"/>
      <c r="PGZ167" s="72"/>
      <c r="PHA167" s="72"/>
      <c r="PHB167" s="72"/>
      <c r="PHC167" s="72"/>
      <c r="PHD167" s="72"/>
      <c r="PHE167" s="72"/>
      <c r="PHF167" s="72"/>
      <c r="PHG167" s="72"/>
      <c r="PHH167" s="72"/>
      <c r="PHI167" s="72"/>
      <c r="PHJ167" s="72"/>
      <c r="PHK167" s="72"/>
      <c r="PHL167" s="72"/>
      <c r="PHM167" s="72"/>
      <c r="PHN167" s="72"/>
      <c r="PHO167" s="72"/>
      <c r="PHP167" s="72"/>
      <c r="PHQ167" s="72"/>
      <c r="PHR167" s="72"/>
      <c r="PHS167" s="72"/>
      <c r="PHT167" s="72"/>
      <c r="PHU167" s="72"/>
      <c r="PHV167" s="72"/>
      <c r="PHW167" s="72"/>
      <c r="PHX167" s="72"/>
      <c r="PHY167" s="72"/>
      <c r="PHZ167" s="72"/>
      <c r="PIA167" s="72"/>
      <c r="PIB167" s="72"/>
      <c r="PIC167" s="72"/>
      <c r="PID167" s="72"/>
      <c r="PIE167" s="72"/>
      <c r="PIF167" s="72"/>
      <c r="PIG167" s="72"/>
      <c r="PIH167" s="72"/>
      <c r="PII167" s="72"/>
      <c r="PIJ167" s="72"/>
      <c r="PIK167" s="72"/>
      <c r="PIL167" s="72"/>
      <c r="PIM167" s="72"/>
      <c r="PIN167" s="72"/>
      <c r="PIO167" s="72"/>
      <c r="PIP167" s="72"/>
      <c r="PIQ167" s="72"/>
      <c r="PIR167" s="72"/>
      <c r="PIS167" s="72"/>
      <c r="PIT167" s="72"/>
      <c r="PIU167" s="72"/>
      <c r="PIV167" s="72"/>
      <c r="PIW167" s="72"/>
      <c r="PIX167" s="72"/>
      <c r="PIY167" s="72"/>
      <c r="PIZ167" s="72"/>
      <c r="PJA167" s="72"/>
      <c r="PJB167" s="72"/>
      <c r="PJC167" s="72"/>
      <c r="PJD167" s="72"/>
      <c r="PJE167" s="72"/>
      <c r="PJF167" s="72"/>
      <c r="PJG167" s="72"/>
      <c r="PJH167" s="72"/>
      <c r="PJI167" s="72"/>
      <c r="PJJ167" s="72"/>
      <c r="PJK167" s="72"/>
      <c r="PJL167" s="72"/>
      <c r="PJM167" s="72"/>
      <c r="PJN167" s="72"/>
      <c r="PJO167" s="72"/>
      <c r="PJP167" s="72"/>
      <c r="PJQ167" s="72"/>
      <c r="PJR167" s="72"/>
      <c r="PJS167" s="72"/>
      <c r="PJT167" s="72"/>
      <c r="PJU167" s="72"/>
      <c r="PJV167" s="72"/>
      <c r="PJW167" s="72"/>
      <c r="PJX167" s="72"/>
      <c r="PJY167" s="72"/>
      <c r="PJZ167" s="72"/>
      <c r="PKA167" s="72"/>
      <c r="PKB167" s="72"/>
      <c r="PKC167" s="72"/>
      <c r="PKD167" s="72"/>
      <c r="PKE167" s="72"/>
      <c r="PKF167" s="72"/>
      <c r="PKG167" s="72"/>
      <c r="PKH167" s="72"/>
      <c r="PKI167" s="72"/>
      <c r="PKJ167" s="72"/>
      <c r="PKK167" s="72"/>
      <c r="PKL167" s="72"/>
      <c r="PKM167" s="72"/>
      <c r="PKN167" s="72"/>
      <c r="PKO167" s="72"/>
      <c r="PKP167" s="72"/>
      <c r="PKQ167" s="72"/>
      <c r="PKR167" s="72"/>
      <c r="PKS167" s="72"/>
      <c r="PKT167" s="72"/>
      <c r="PKU167" s="72"/>
      <c r="PKV167" s="72"/>
      <c r="PKW167" s="72"/>
      <c r="PKX167" s="72"/>
      <c r="PKY167" s="72"/>
      <c r="PKZ167" s="72"/>
      <c r="PLA167" s="72"/>
      <c r="PLB167" s="72"/>
      <c r="PLC167" s="72"/>
      <c r="PLD167" s="72"/>
      <c r="PLE167" s="72"/>
      <c r="PLF167" s="72"/>
      <c r="PLG167" s="72"/>
      <c r="PLH167" s="72"/>
      <c r="PLI167" s="72"/>
      <c r="PLJ167" s="72"/>
      <c r="PLK167" s="72"/>
      <c r="PLL167" s="72"/>
      <c r="PLM167" s="72"/>
      <c r="PLN167" s="72"/>
      <c r="PLO167" s="72"/>
      <c r="PLP167" s="72"/>
      <c r="PLQ167" s="72"/>
      <c r="PLR167" s="72"/>
      <c r="PLS167" s="72"/>
      <c r="PLT167" s="72"/>
      <c r="PLU167" s="72"/>
      <c r="PLV167" s="72"/>
      <c r="PLW167" s="72"/>
      <c r="PLX167" s="72"/>
      <c r="PLY167" s="72"/>
      <c r="PLZ167" s="72"/>
      <c r="PMA167" s="72"/>
      <c r="PMB167" s="72"/>
      <c r="PMC167" s="72"/>
      <c r="PMD167" s="72"/>
      <c r="PME167" s="72"/>
      <c r="PMF167" s="72"/>
      <c r="PMG167" s="72"/>
      <c r="PMH167" s="72"/>
      <c r="PMI167" s="72"/>
      <c r="PMJ167" s="72"/>
      <c r="PMK167" s="72"/>
      <c r="PML167" s="72"/>
      <c r="PMM167" s="72"/>
      <c r="PMN167" s="72"/>
      <c r="PMO167" s="72"/>
      <c r="PMP167" s="72"/>
      <c r="PMQ167" s="72"/>
      <c r="PMR167" s="72"/>
      <c r="PMS167" s="72"/>
      <c r="PMT167" s="72"/>
      <c r="PMU167" s="72"/>
      <c r="PMV167" s="72"/>
      <c r="PMW167" s="72"/>
      <c r="PMX167" s="72"/>
      <c r="PMY167" s="72"/>
      <c r="PMZ167" s="72"/>
      <c r="PNA167" s="72"/>
      <c r="PNB167" s="72"/>
      <c r="PNC167" s="72"/>
      <c r="PND167" s="72"/>
      <c r="PNE167" s="72"/>
      <c r="PNF167" s="72"/>
      <c r="PNG167" s="72"/>
      <c r="PNH167" s="72"/>
      <c r="PNI167" s="72"/>
      <c r="PNJ167" s="72"/>
      <c r="PNK167" s="72"/>
      <c r="PNL167" s="72"/>
      <c r="PNM167" s="72"/>
      <c r="PNN167" s="72"/>
      <c r="PNO167" s="72"/>
      <c r="PNP167" s="72"/>
      <c r="PNQ167" s="72"/>
      <c r="PNR167" s="72"/>
      <c r="PNS167" s="72"/>
      <c r="PNT167" s="72"/>
      <c r="PNU167" s="72"/>
      <c r="PNV167" s="72"/>
      <c r="PNW167" s="72"/>
      <c r="PNX167" s="72"/>
      <c r="PNY167" s="72"/>
      <c r="PNZ167" s="72"/>
      <c r="POA167" s="72"/>
      <c r="POB167" s="72"/>
      <c r="POC167" s="72"/>
      <c r="POD167" s="72"/>
      <c r="POE167" s="72"/>
      <c r="POF167" s="72"/>
      <c r="POG167" s="72"/>
      <c r="POH167" s="72"/>
      <c r="POI167" s="72"/>
      <c r="POJ167" s="72"/>
      <c r="POK167" s="72"/>
      <c r="POL167" s="72"/>
      <c r="POM167" s="72"/>
      <c r="PON167" s="72"/>
      <c r="POO167" s="72"/>
      <c r="POP167" s="72"/>
      <c r="POQ167" s="72"/>
      <c r="POR167" s="72"/>
      <c r="POS167" s="72"/>
      <c r="POT167" s="72"/>
      <c r="POU167" s="72"/>
      <c r="POV167" s="72"/>
      <c r="POW167" s="72"/>
      <c r="POX167" s="72"/>
      <c r="POY167" s="72"/>
      <c r="POZ167" s="72"/>
      <c r="PPA167" s="72"/>
      <c r="PPB167" s="72"/>
      <c r="PPC167" s="72"/>
      <c r="PPD167" s="72"/>
      <c r="PPE167" s="72"/>
      <c r="PPF167" s="72"/>
      <c r="PPG167" s="72"/>
      <c r="PPH167" s="72"/>
      <c r="PPI167" s="72"/>
      <c r="PPJ167" s="72"/>
      <c r="PPK167" s="72"/>
      <c r="PPL167" s="72"/>
      <c r="PPM167" s="72"/>
      <c r="PPN167" s="72"/>
      <c r="PPO167" s="72"/>
      <c r="PPP167" s="72"/>
      <c r="PPQ167" s="72"/>
      <c r="PPR167" s="72"/>
      <c r="PPS167" s="72"/>
      <c r="PPT167" s="72"/>
      <c r="PPU167" s="72"/>
      <c r="PPV167" s="72"/>
      <c r="PPW167" s="72"/>
      <c r="PPX167" s="72"/>
      <c r="PPY167" s="72"/>
      <c r="PPZ167" s="72"/>
      <c r="PQA167" s="72"/>
      <c r="PQB167" s="72"/>
      <c r="PQC167" s="72"/>
      <c r="PQD167" s="72"/>
      <c r="PQE167" s="72"/>
      <c r="PQF167" s="72"/>
      <c r="PQG167" s="72"/>
      <c r="PQH167" s="72"/>
      <c r="PQI167" s="72"/>
      <c r="PQJ167" s="72"/>
      <c r="PQK167" s="72"/>
      <c r="PQL167" s="72"/>
      <c r="PQM167" s="72"/>
      <c r="PQN167" s="72"/>
      <c r="PQO167" s="72"/>
      <c r="PQP167" s="72"/>
      <c r="PQQ167" s="72"/>
      <c r="PQR167" s="72"/>
      <c r="PQS167" s="72"/>
      <c r="PQT167" s="72"/>
      <c r="PQU167" s="72"/>
      <c r="PQV167" s="72"/>
      <c r="PQW167" s="72"/>
      <c r="PQX167" s="72"/>
      <c r="PQY167" s="72"/>
      <c r="PQZ167" s="72"/>
      <c r="PRA167" s="72"/>
      <c r="PRB167" s="72"/>
      <c r="PRC167" s="72"/>
      <c r="PRD167" s="72"/>
      <c r="PRE167" s="72"/>
      <c r="PRF167" s="72"/>
      <c r="PRG167" s="72"/>
      <c r="PRH167" s="72"/>
      <c r="PRI167" s="72"/>
      <c r="PRJ167" s="72"/>
      <c r="PRK167" s="72"/>
      <c r="PRL167" s="72"/>
      <c r="PRM167" s="72"/>
      <c r="PRN167" s="72"/>
      <c r="PRO167" s="72"/>
      <c r="PRP167" s="72"/>
      <c r="PRQ167" s="72"/>
      <c r="PRR167" s="72"/>
      <c r="PRS167" s="72"/>
      <c r="PRT167" s="72"/>
      <c r="PRU167" s="72"/>
      <c r="PRV167" s="72"/>
      <c r="PRW167" s="72"/>
      <c r="PRX167" s="72"/>
      <c r="PRY167" s="72"/>
      <c r="PRZ167" s="72"/>
      <c r="PSA167" s="72"/>
      <c r="PSB167" s="72"/>
      <c r="PSC167" s="72"/>
      <c r="PSD167" s="72"/>
      <c r="PSE167" s="72"/>
      <c r="PSF167" s="72"/>
      <c r="PSG167" s="72"/>
      <c r="PSH167" s="72"/>
      <c r="PSI167" s="72"/>
      <c r="PSJ167" s="72"/>
      <c r="PSK167" s="72"/>
      <c r="PSL167" s="72"/>
      <c r="PSM167" s="72"/>
      <c r="PSN167" s="72"/>
      <c r="PSO167" s="72"/>
      <c r="PSP167" s="72"/>
      <c r="PSQ167" s="72"/>
      <c r="PSR167" s="72"/>
      <c r="PSS167" s="72"/>
      <c r="PST167" s="72"/>
      <c r="PSU167" s="72"/>
      <c r="PSV167" s="72"/>
      <c r="PSW167" s="72"/>
      <c r="PSX167" s="72"/>
      <c r="PSY167" s="72"/>
      <c r="PSZ167" s="72"/>
      <c r="PTA167" s="72"/>
      <c r="PTB167" s="72"/>
      <c r="PTC167" s="72"/>
      <c r="PTD167" s="72"/>
      <c r="PTE167" s="72"/>
      <c r="PTF167" s="72"/>
      <c r="PTG167" s="72"/>
      <c r="PTH167" s="72"/>
      <c r="PTI167" s="72"/>
      <c r="PTJ167" s="72"/>
      <c r="PTK167" s="72"/>
      <c r="PTL167" s="72"/>
      <c r="PTM167" s="72"/>
      <c r="PTN167" s="72"/>
      <c r="PTO167" s="72"/>
      <c r="PTP167" s="72"/>
      <c r="PTQ167" s="72"/>
      <c r="PTR167" s="72"/>
      <c r="PTS167" s="72"/>
      <c r="PTT167" s="72"/>
      <c r="PTU167" s="72"/>
      <c r="PTV167" s="72"/>
      <c r="PTW167" s="72"/>
      <c r="PTX167" s="72"/>
      <c r="PTY167" s="72"/>
      <c r="PTZ167" s="72"/>
      <c r="PUA167" s="72"/>
      <c r="PUB167" s="72"/>
      <c r="PUC167" s="72"/>
      <c r="PUD167" s="72"/>
      <c r="PUE167" s="72"/>
      <c r="PUF167" s="72"/>
      <c r="PUG167" s="72"/>
      <c r="PUH167" s="72"/>
      <c r="PUI167" s="72"/>
      <c r="PUJ167" s="72"/>
      <c r="PUK167" s="72"/>
      <c r="PUL167" s="72"/>
      <c r="PUM167" s="72"/>
      <c r="PUN167" s="72"/>
      <c r="PUO167" s="72"/>
      <c r="PUP167" s="72"/>
      <c r="PUQ167" s="72"/>
      <c r="PUR167" s="72"/>
      <c r="PUS167" s="72"/>
      <c r="PUT167" s="72"/>
      <c r="PUU167" s="72"/>
      <c r="PUV167" s="72"/>
      <c r="PUW167" s="72"/>
      <c r="PUX167" s="72"/>
      <c r="PUY167" s="72"/>
      <c r="PUZ167" s="72"/>
      <c r="PVA167" s="72"/>
      <c r="PVB167" s="72"/>
      <c r="PVC167" s="72"/>
      <c r="PVD167" s="72"/>
      <c r="PVE167" s="72"/>
      <c r="PVF167" s="72"/>
      <c r="PVG167" s="72"/>
      <c r="PVH167" s="72"/>
      <c r="PVI167" s="72"/>
      <c r="PVJ167" s="72"/>
      <c r="PVK167" s="72"/>
      <c r="PVL167" s="72"/>
      <c r="PVM167" s="72"/>
      <c r="PVN167" s="72"/>
      <c r="PVO167" s="72"/>
      <c r="PVP167" s="72"/>
      <c r="PVQ167" s="72"/>
      <c r="PVR167" s="72"/>
      <c r="PVS167" s="72"/>
      <c r="PVT167" s="72"/>
      <c r="PVU167" s="72"/>
      <c r="PVV167" s="72"/>
      <c r="PVW167" s="72"/>
      <c r="PVX167" s="72"/>
      <c r="PVY167" s="72"/>
      <c r="PVZ167" s="72"/>
      <c r="PWA167" s="72"/>
      <c r="PWB167" s="72"/>
      <c r="PWC167" s="72"/>
      <c r="PWD167" s="72"/>
      <c r="PWE167" s="72"/>
      <c r="PWF167" s="72"/>
      <c r="PWG167" s="72"/>
      <c r="PWH167" s="72"/>
      <c r="PWI167" s="72"/>
      <c r="PWJ167" s="72"/>
      <c r="PWK167" s="72"/>
      <c r="PWL167" s="72"/>
      <c r="PWM167" s="72"/>
      <c r="PWN167" s="72"/>
      <c r="PWO167" s="72"/>
      <c r="PWP167" s="72"/>
      <c r="PWQ167" s="72"/>
      <c r="PWR167" s="72"/>
      <c r="PWS167" s="72"/>
      <c r="PWT167" s="72"/>
      <c r="PWU167" s="72"/>
      <c r="PWV167" s="72"/>
      <c r="PWW167" s="72"/>
      <c r="PWX167" s="72"/>
      <c r="PWY167" s="72"/>
      <c r="PWZ167" s="72"/>
      <c r="PXA167" s="72"/>
      <c r="PXB167" s="72"/>
      <c r="PXC167" s="72"/>
      <c r="PXD167" s="72"/>
      <c r="PXE167" s="72"/>
      <c r="PXF167" s="72"/>
      <c r="PXG167" s="72"/>
      <c r="PXH167" s="72"/>
      <c r="PXI167" s="72"/>
      <c r="PXJ167" s="72"/>
      <c r="PXK167" s="72"/>
      <c r="PXL167" s="72"/>
      <c r="PXM167" s="72"/>
      <c r="PXN167" s="72"/>
      <c r="PXO167" s="72"/>
      <c r="PXP167" s="72"/>
      <c r="PXQ167" s="72"/>
      <c r="PXR167" s="72"/>
      <c r="PXS167" s="72"/>
      <c r="PXT167" s="72"/>
      <c r="PXU167" s="72"/>
      <c r="PXV167" s="72"/>
      <c r="PXW167" s="72"/>
      <c r="PXX167" s="72"/>
      <c r="PXY167" s="72"/>
      <c r="PXZ167" s="72"/>
      <c r="PYA167" s="72"/>
      <c r="PYB167" s="72"/>
      <c r="PYC167" s="72"/>
      <c r="PYD167" s="72"/>
      <c r="PYE167" s="72"/>
      <c r="PYF167" s="72"/>
      <c r="PYG167" s="72"/>
      <c r="PYH167" s="72"/>
      <c r="PYI167" s="72"/>
      <c r="PYJ167" s="72"/>
      <c r="PYK167" s="72"/>
      <c r="PYL167" s="72"/>
      <c r="PYM167" s="72"/>
      <c r="PYN167" s="72"/>
      <c r="PYO167" s="72"/>
      <c r="PYP167" s="72"/>
      <c r="PYQ167" s="72"/>
      <c r="PYR167" s="72"/>
      <c r="PYS167" s="72"/>
      <c r="PYT167" s="72"/>
      <c r="PYU167" s="72"/>
      <c r="PYV167" s="72"/>
      <c r="PYW167" s="72"/>
      <c r="PYX167" s="72"/>
      <c r="PYY167" s="72"/>
      <c r="PYZ167" s="72"/>
      <c r="PZA167" s="72"/>
      <c r="PZB167" s="72"/>
      <c r="PZC167" s="72"/>
      <c r="PZD167" s="72"/>
      <c r="PZE167" s="72"/>
      <c r="PZF167" s="72"/>
      <c r="PZG167" s="72"/>
      <c r="PZH167" s="72"/>
      <c r="PZI167" s="72"/>
      <c r="PZJ167" s="72"/>
      <c r="PZK167" s="72"/>
      <c r="PZL167" s="72"/>
      <c r="PZM167" s="72"/>
      <c r="PZN167" s="72"/>
      <c r="PZO167" s="72"/>
      <c r="PZP167" s="72"/>
      <c r="PZQ167" s="72"/>
      <c r="PZR167" s="72"/>
      <c r="PZS167" s="72"/>
      <c r="PZT167" s="72"/>
      <c r="PZU167" s="72"/>
      <c r="PZV167" s="72"/>
      <c r="PZW167" s="72"/>
      <c r="PZX167" s="72"/>
      <c r="PZY167" s="72"/>
      <c r="PZZ167" s="72"/>
      <c r="QAA167" s="72"/>
      <c r="QAB167" s="72"/>
      <c r="QAC167" s="72"/>
      <c r="QAD167" s="72"/>
      <c r="QAE167" s="72"/>
      <c r="QAF167" s="72"/>
      <c r="QAG167" s="72"/>
      <c r="QAH167" s="72"/>
      <c r="QAI167" s="72"/>
      <c r="QAJ167" s="72"/>
      <c r="QAK167" s="72"/>
      <c r="QAL167" s="72"/>
      <c r="QAM167" s="72"/>
      <c r="QAN167" s="72"/>
      <c r="QAO167" s="72"/>
      <c r="QAP167" s="72"/>
      <c r="QAQ167" s="72"/>
      <c r="QAR167" s="72"/>
      <c r="QAS167" s="72"/>
      <c r="QAT167" s="72"/>
      <c r="QAU167" s="72"/>
      <c r="QAV167" s="72"/>
      <c r="QAW167" s="72"/>
      <c r="QAX167" s="72"/>
      <c r="QAY167" s="72"/>
      <c r="QAZ167" s="72"/>
      <c r="QBA167" s="72"/>
      <c r="QBB167" s="72"/>
      <c r="QBC167" s="72"/>
      <c r="QBD167" s="72"/>
      <c r="QBE167" s="72"/>
      <c r="QBF167" s="72"/>
      <c r="QBG167" s="72"/>
      <c r="QBH167" s="72"/>
      <c r="QBI167" s="72"/>
      <c r="QBJ167" s="72"/>
      <c r="QBK167" s="72"/>
      <c r="QBL167" s="72"/>
      <c r="QBM167" s="72"/>
      <c r="QBN167" s="72"/>
      <c r="QBO167" s="72"/>
      <c r="QBP167" s="72"/>
      <c r="QBQ167" s="72"/>
      <c r="QBR167" s="72"/>
      <c r="QBS167" s="72"/>
      <c r="QBT167" s="72"/>
      <c r="QBU167" s="72"/>
      <c r="QBV167" s="72"/>
      <c r="QBW167" s="72"/>
      <c r="QBX167" s="72"/>
      <c r="QBY167" s="72"/>
      <c r="QBZ167" s="72"/>
      <c r="QCA167" s="72"/>
      <c r="QCB167" s="72"/>
      <c r="QCC167" s="72"/>
      <c r="QCD167" s="72"/>
      <c r="QCE167" s="72"/>
      <c r="QCF167" s="72"/>
      <c r="QCG167" s="72"/>
      <c r="QCH167" s="72"/>
      <c r="QCI167" s="72"/>
      <c r="QCJ167" s="72"/>
      <c r="QCK167" s="72"/>
      <c r="QCL167" s="72"/>
      <c r="QCM167" s="72"/>
      <c r="QCN167" s="72"/>
      <c r="QCO167" s="72"/>
      <c r="QCP167" s="72"/>
      <c r="QCQ167" s="72"/>
      <c r="QCR167" s="72"/>
      <c r="QCS167" s="72"/>
      <c r="QCT167" s="72"/>
      <c r="QCU167" s="72"/>
      <c r="QCV167" s="72"/>
      <c r="QCW167" s="72"/>
      <c r="QCX167" s="72"/>
      <c r="QCY167" s="72"/>
      <c r="QCZ167" s="72"/>
      <c r="QDA167" s="72"/>
      <c r="QDB167" s="72"/>
      <c r="QDC167" s="72"/>
      <c r="QDD167" s="72"/>
      <c r="QDE167" s="72"/>
      <c r="QDF167" s="72"/>
      <c r="QDG167" s="72"/>
      <c r="QDH167" s="72"/>
      <c r="QDI167" s="72"/>
      <c r="QDJ167" s="72"/>
      <c r="QDK167" s="72"/>
      <c r="QDL167" s="72"/>
      <c r="QDM167" s="72"/>
      <c r="QDN167" s="72"/>
      <c r="QDO167" s="72"/>
      <c r="QDP167" s="72"/>
      <c r="QDQ167" s="72"/>
      <c r="QDR167" s="72"/>
      <c r="QDS167" s="72"/>
      <c r="QDT167" s="72"/>
      <c r="QDU167" s="72"/>
      <c r="QDV167" s="72"/>
      <c r="QDW167" s="72"/>
      <c r="QDX167" s="72"/>
      <c r="QDY167" s="72"/>
      <c r="QDZ167" s="72"/>
      <c r="QEA167" s="72"/>
      <c r="QEB167" s="72"/>
      <c r="QEC167" s="72"/>
      <c r="QED167" s="72"/>
      <c r="QEE167" s="72"/>
      <c r="QEF167" s="72"/>
      <c r="QEG167" s="72"/>
      <c r="QEH167" s="72"/>
      <c r="QEI167" s="72"/>
      <c r="QEJ167" s="72"/>
      <c r="QEK167" s="72"/>
      <c r="QEL167" s="72"/>
      <c r="QEM167" s="72"/>
      <c r="QEN167" s="72"/>
      <c r="QEO167" s="72"/>
      <c r="QEP167" s="72"/>
      <c r="QEQ167" s="72"/>
      <c r="QER167" s="72"/>
      <c r="QES167" s="72"/>
      <c r="QET167" s="72"/>
      <c r="QEU167" s="72"/>
      <c r="QEV167" s="72"/>
      <c r="QEW167" s="72"/>
      <c r="QEX167" s="72"/>
      <c r="QEY167" s="72"/>
      <c r="QEZ167" s="72"/>
      <c r="QFA167" s="72"/>
      <c r="QFB167" s="72"/>
      <c r="QFC167" s="72"/>
      <c r="QFD167" s="72"/>
      <c r="QFE167" s="72"/>
      <c r="QFF167" s="72"/>
      <c r="QFG167" s="72"/>
      <c r="QFH167" s="72"/>
      <c r="QFI167" s="72"/>
      <c r="QFJ167" s="72"/>
      <c r="QFK167" s="72"/>
      <c r="QFL167" s="72"/>
      <c r="QFM167" s="72"/>
      <c r="QFN167" s="72"/>
      <c r="QFO167" s="72"/>
      <c r="QFP167" s="72"/>
      <c r="QFQ167" s="72"/>
      <c r="QFR167" s="72"/>
      <c r="QFS167" s="72"/>
      <c r="QFT167" s="72"/>
      <c r="QFU167" s="72"/>
      <c r="QFV167" s="72"/>
      <c r="QFW167" s="72"/>
      <c r="QFX167" s="72"/>
      <c r="QFY167" s="72"/>
      <c r="QFZ167" s="72"/>
      <c r="QGA167" s="72"/>
      <c r="QGB167" s="72"/>
      <c r="QGC167" s="72"/>
      <c r="QGD167" s="72"/>
      <c r="QGE167" s="72"/>
      <c r="QGF167" s="72"/>
      <c r="QGG167" s="72"/>
      <c r="QGH167" s="72"/>
      <c r="QGI167" s="72"/>
      <c r="QGJ167" s="72"/>
      <c r="QGK167" s="72"/>
      <c r="QGL167" s="72"/>
      <c r="QGM167" s="72"/>
      <c r="QGN167" s="72"/>
      <c r="QGO167" s="72"/>
      <c r="QGP167" s="72"/>
      <c r="QGQ167" s="72"/>
      <c r="QGR167" s="72"/>
      <c r="QGS167" s="72"/>
      <c r="QGT167" s="72"/>
      <c r="QGU167" s="72"/>
      <c r="QGV167" s="72"/>
      <c r="QGW167" s="72"/>
      <c r="QGX167" s="72"/>
      <c r="QGY167" s="72"/>
      <c r="QGZ167" s="72"/>
      <c r="QHA167" s="72"/>
      <c r="QHB167" s="72"/>
      <c r="QHC167" s="72"/>
      <c r="QHD167" s="72"/>
      <c r="QHE167" s="72"/>
      <c r="QHF167" s="72"/>
      <c r="QHG167" s="72"/>
      <c r="QHH167" s="72"/>
      <c r="QHI167" s="72"/>
      <c r="QHJ167" s="72"/>
      <c r="QHK167" s="72"/>
      <c r="QHL167" s="72"/>
      <c r="QHM167" s="72"/>
      <c r="QHN167" s="72"/>
      <c r="QHO167" s="72"/>
      <c r="QHP167" s="72"/>
      <c r="QHQ167" s="72"/>
      <c r="QHR167" s="72"/>
      <c r="QHS167" s="72"/>
      <c r="QHT167" s="72"/>
      <c r="QHU167" s="72"/>
      <c r="QHV167" s="72"/>
      <c r="QHW167" s="72"/>
      <c r="QHX167" s="72"/>
      <c r="QHY167" s="72"/>
      <c r="QHZ167" s="72"/>
      <c r="QIA167" s="72"/>
      <c r="QIB167" s="72"/>
      <c r="QIC167" s="72"/>
      <c r="QID167" s="72"/>
      <c r="QIE167" s="72"/>
      <c r="QIF167" s="72"/>
      <c r="QIG167" s="72"/>
      <c r="QIH167" s="72"/>
      <c r="QII167" s="72"/>
      <c r="QIJ167" s="72"/>
      <c r="QIK167" s="72"/>
      <c r="QIL167" s="72"/>
      <c r="QIM167" s="72"/>
      <c r="QIN167" s="72"/>
      <c r="QIO167" s="72"/>
      <c r="QIP167" s="72"/>
      <c r="QIQ167" s="72"/>
      <c r="QIR167" s="72"/>
      <c r="QIS167" s="72"/>
      <c r="QIT167" s="72"/>
      <c r="QIU167" s="72"/>
      <c r="QIV167" s="72"/>
      <c r="QIW167" s="72"/>
      <c r="QIX167" s="72"/>
      <c r="QIY167" s="72"/>
      <c r="QIZ167" s="72"/>
      <c r="QJA167" s="72"/>
      <c r="QJB167" s="72"/>
      <c r="QJC167" s="72"/>
      <c r="QJD167" s="72"/>
      <c r="QJE167" s="72"/>
      <c r="QJF167" s="72"/>
      <c r="QJG167" s="72"/>
      <c r="QJH167" s="72"/>
      <c r="QJI167" s="72"/>
      <c r="QJJ167" s="72"/>
      <c r="QJK167" s="72"/>
      <c r="QJL167" s="72"/>
      <c r="QJM167" s="72"/>
      <c r="QJN167" s="72"/>
      <c r="QJO167" s="72"/>
      <c r="QJP167" s="72"/>
      <c r="QJQ167" s="72"/>
      <c r="QJR167" s="72"/>
      <c r="QJS167" s="72"/>
      <c r="QJT167" s="72"/>
      <c r="QJU167" s="72"/>
      <c r="QJV167" s="72"/>
      <c r="QJW167" s="72"/>
      <c r="QJX167" s="72"/>
      <c r="QJY167" s="72"/>
      <c r="QJZ167" s="72"/>
      <c r="QKA167" s="72"/>
      <c r="QKB167" s="72"/>
      <c r="QKC167" s="72"/>
      <c r="QKD167" s="72"/>
      <c r="QKE167" s="72"/>
      <c r="QKF167" s="72"/>
      <c r="QKG167" s="72"/>
      <c r="QKH167" s="72"/>
      <c r="QKI167" s="72"/>
      <c r="QKJ167" s="72"/>
      <c r="QKK167" s="72"/>
      <c r="QKL167" s="72"/>
      <c r="QKM167" s="72"/>
      <c r="QKN167" s="72"/>
      <c r="QKO167" s="72"/>
      <c r="QKP167" s="72"/>
      <c r="QKQ167" s="72"/>
      <c r="QKR167" s="72"/>
      <c r="QKS167" s="72"/>
      <c r="QKT167" s="72"/>
      <c r="QKU167" s="72"/>
      <c r="QKV167" s="72"/>
      <c r="QKW167" s="72"/>
      <c r="QKX167" s="72"/>
      <c r="QKY167" s="72"/>
      <c r="QKZ167" s="72"/>
      <c r="QLA167" s="72"/>
      <c r="QLB167" s="72"/>
      <c r="QLC167" s="72"/>
      <c r="QLD167" s="72"/>
      <c r="QLE167" s="72"/>
      <c r="QLF167" s="72"/>
      <c r="QLG167" s="72"/>
      <c r="QLH167" s="72"/>
      <c r="QLI167" s="72"/>
      <c r="QLJ167" s="72"/>
      <c r="QLK167" s="72"/>
      <c r="QLL167" s="72"/>
      <c r="QLM167" s="72"/>
      <c r="QLN167" s="72"/>
      <c r="QLO167" s="72"/>
      <c r="QLP167" s="72"/>
      <c r="QLQ167" s="72"/>
      <c r="QLR167" s="72"/>
      <c r="QLS167" s="72"/>
      <c r="QLT167" s="72"/>
      <c r="QLU167" s="72"/>
      <c r="QLV167" s="72"/>
      <c r="QLW167" s="72"/>
      <c r="QLX167" s="72"/>
      <c r="QLY167" s="72"/>
      <c r="QLZ167" s="72"/>
      <c r="QMA167" s="72"/>
      <c r="QMB167" s="72"/>
      <c r="QMC167" s="72"/>
      <c r="QMD167" s="72"/>
      <c r="QME167" s="72"/>
      <c r="QMF167" s="72"/>
      <c r="QMG167" s="72"/>
      <c r="QMH167" s="72"/>
      <c r="QMI167" s="72"/>
      <c r="QMJ167" s="72"/>
      <c r="QMK167" s="72"/>
      <c r="QML167" s="72"/>
      <c r="QMM167" s="72"/>
      <c r="QMN167" s="72"/>
      <c r="QMO167" s="72"/>
      <c r="QMP167" s="72"/>
      <c r="QMQ167" s="72"/>
      <c r="QMR167" s="72"/>
      <c r="QMS167" s="72"/>
      <c r="QMT167" s="72"/>
      <c r="QMU167" s="72"/>
      <c r="QMV167" s="72"/>
      <c r="QMW167" s="72"/>
      <c r="QMX167" s="72"/>
      <c r="QMY167" s="72"/>
      <c r="QMZ167" s="72"/>
      <c r="QNA167" s="72"/>
      <c r="QNB167" s="72"/>
      <c r="QNC167" s="72"/>
      <c r="QND167" s="72"/>
      <c r="QNE167" s="72"/>
      <c r="QNF167" s="72"/>
      <c r="QNG167" s="72"/>
      <c r="QNH167" s="72"/>
      <c r="QNI167" s="72"/>
      <c r="QNJ167" s="72"/>
      <c r="QNK167" s="72"/>
      <c r="QNL167" s="72"/>
      <c r="QNM167" s="72"/>
      <c r="QNN167" s="72"/>
      <c r="QNO167" s="72"/>
      <c r="QNP167" s="72"/>
      <c r="QNQ167" s="72"/>
      <c r="QNR167" s="72"/>
      <c r="QNS167" s="72"/>
      <c r="QNT167" s="72"/>
      <c r="QNU167" s="72"/>
      <c r="QNV167" s="72"/>
      <c r="QNW167" s="72"/>
      <c r="QNX167" s="72"/>
      <c r="QNY167" s="72"/>
      <c r="QNZ167" s="72"/>
      <c r="QOA167" s="72"/>
      <c r="QOB167" s="72"/>
      <c r="QOC167" s="72"/>
      <c r="QOD167" s="72"/>
      <c r="QOE167" s="72"/>
      <c r="QOF167" s="72"/>
      <c r="QOG167" s="72"/>
      <c r="QOH167" s="72"/>
      <c r="QOI167" s="72"/>
      <c r="QOJ167" s="72"/>
      <c r="QOK167" s="72"/>
      <c r="QOL167" s="72"/>
      <c r="QOM167" s="72"/>
      <c r="QON167" s="72"/>
      <c r="QOO167" s="72"/>
      <c r="QOP167" s="72"/>
      <c r="QOQ167" s="72"/>
      <c r="QOR167" s="72"/>
      <c r="QOS167" s="72"/>
      <c r="QOT167" s="72"/>
      <c r="QOU167" s="72"/>
      <c r="QOV167" s="72"/>
      <c r="QOW167" s="72"/>
      <c r="QOX167" s="72"/>
      <c r="QOY167" s="72"/>
      <c r="QOZ167" s="72"/>
      <c r="QPA167" s="72"/>
      <c r="QPB167" s="72"/>
      <c r="QPC167" s="72"/>
      <c r="QPD167" s="72"/>
      <c r="QPE167" s="72"/>
      <c r="QPF167" s="72"/>
      <c r="QPG167" s="72"/>
      <c r="QPH167" s="72"/>
      <c r="QPI167" s="72"/>
      <c r="QPJ167" s="72"/>
      <c r="QPK167" s="72"/>
      <c r="QPL167" s="72"/>
      <c r="QPM167" s="72"/>
      <c r="QPN167" s="72"/>
      <c r="QPO167" s="72"/>
      <c r="QPP167" s="72"/>
      <c r="QPQ167" s="72"/>
      <c r="QPR167" s="72"/>
      <c r="QPS167" s="72"/>
      <c r="QPT167" s="72"/>
      <c r="QPU167" s="72"/>
      <c r="QPV167" s="72"/>
      <c r="QPW167" s="72"/>
      <c r="QPX167" s="72"/>
      <c r="QPY167" s="72"/>
      <c r="QPZ167" s="72"/>
      <c r="QQA167" s="72"/>
      <c r="QQB167" s="72"/>
      <c r="QQC167" s="72"/>
      <c r="QQD167" s="72"/>
      <c r="QQE167" s="72"/>
      <c r="QQF167" s="72"/>
      <c r="QQG167" s="72"/>
      <c r="QQH167" s="72"/>
      <c r="QQI167" s="72"/>
      <c r="QQJ167" s="72"/>
      <c r="QQK167" s="72"/>
      <c r="QQL167" s="72"/>
      <c r="QQM167" s="72"/>
      <c r="QQN167" s="72"/>
      <c r="QQO167" s="72"/>
      <c r="QQP167" s="72"/>
      <c r="QQQ167" s="72"/>
      <c r="QQR167" s="72"/>
      <c r="QQS167" s="72"/>
      <c r="QQT167" s="72"/>
      <c r="QQU167" s="72"/>
      <c r="QQV167" s="72"/>
      <c r="QQW167" s="72"/>
      <c r="QQX167" s="72"/>
      <c r="QQY167" s="72"/>
      <c r="QQZ167" s="72"/>
      <c r="QRA167" s="72"/>
      <c r="QRB167" s="72"/>
      <c r="QRC167" s="72"/>
      <c r="QRD167" s="72"/>
      <c r="QRE167" s="72"/>
      <c r="QRF167" s="72"/>
      <c r="QRG167" s="72"/>
      <c r="QRH167" s="72"/>
      <c r="QRI167" s="72"/>
      <c r="QRJ167" s="72"/>
      <c r="QRK167" s="72"/>
      <c r="QRL167" s="72"/>
      <c r="QRM167" s="72"/>
      <c r="QRN167" s="72"/>
      <c r="QRO167" s="72"/>
      <c r="QRP167" s="72"/>
      <c r="QRQ167" s="72"/>
      <c r="QRR167" s="72"/>
      <c r="QRS167" s="72"/>
      <c r="QRT167" s="72"/>
      <c r="QRU167" s="72"/>
      <c r="QRV167" s="72"/>
      <c r="QRW167" s="72"/>
      <c r="QRX167" s="72"/>
      <c r="QRY167" s="72"/>
      <c r="QRZ167" s="72"/>
      <c r="QSA167" s="72"/>
      <c r="QSB167" s="72"/>
      <c r="QSC167" s="72"/>
      <c r="QSD167" s="72"/>
      <c r="QSE167" s="72"/>
      <c r="QSF167" s="72"/>
      <c r="QSG167" s="72"/>
      <c r="QSH167" s="72"/>
      <c r="QSI167" s="72"/>
      <c r="QSJ167" s="72"/>
      <c r="QSK167" s="72"/>
      <c r="QSL167" s="72"/>
      <c r="QSM167" s="72"/>
      <c r="QSN167" s="72"/>
      <c r="QSO167" s="72"/>
      <c r="QSP167" s="72"/>
      <c r="QSQ167" s="72"/>
      <c r="QSR167" s="72"/>
      <c r="QSS167" s="72"/>
      <c r="QST167" s="72"/>
      <c r="QSU167" s="72"/>
      <c r="QSV167" s="72"/>
      <c r="QSW167" s="72"/>
      <c r="QSX167" s="72"/>
      <c r="QSY167" s="72"/>
      <c r="QSZ167" s="72"/>
      <c r="QTA167" s="72"/>
      <c r="QTB167" s="72"/>
      <c r="QTC167" s="72"/>
      <c r="QTD167" s="72"/>
      <c r="QTE167" s="72"/>
      <c r="QTF167" s="72"/>
      <c r="QTG167" s="72"/>
      <c r="QTH167" s="72"/>
      <c r="QTI167" s="72"/>
      <c r="QTJ167" s="72"/>
      <c r="QTK167" s="72"/>
      <c r="QTL167" s="72"/>
      <c r="QTM167" s="72"/>
      <c r="QTN167" s="72"/>
      <c r="QTO167" s="72"/>
      <c r="QTP167" s="72"/>
      <c r="QTQ167" s="72"/>
      <c r="QTR167" s="72"/>
      <c r="QTS167" s="72"/>
      <c r="QTT167" s="72"/>
      <c r="QTU167" s="72"/>
      <c r="QTV167" s="72"/>
      <c r="QTW167" s="72"/>
      <c r="QTX167" s="72"/>
      <c r="QTY167" s="72"/>
      <c r="QTZ167" s="72"/>
      <c r="QUA167" s="72"/>
      <c r="QUB167" s="72"/>
      <c r="QUC167" s="72"/>
      <c r="QUD167" s="72"/>
      <c r="QUE167" s="72"/>
      <c r="QUF167" s="72"/>
      <c r="QUG167" s="72"/>
      <c r="QUH167" s="72"/>
      <c r="QUI167" s="72"/>
      <c r="QUJ167" s="72"/>
      <c r="QUK167" s="72"/>
      <c r="QUL167" s="72"/>
      <c r="QUM167" s="72"/>
      <c r="QUN167" s="72"/>
      <c r="QUO167" s="72"/>
      <c r="QUP167" s="72"/>
      <c r="QUQ167" s="72"/>
      <c r="QUR167" s="72"/>
      <c r="QUS167" s="72"/>
      <c r="QUT167" s="72"/>
      <c r="QUU167" s="72"/>
      <c r="QUV167" s="72"/>
      <c r="QUW167" s="72"/>
      <c r="QUX167" s="72"/>
      <c r="QUY167" s="72"/>
      <c r="QUZ167" s="72"/>
      <c r="QVA167" s="72"/>
      <c r="QVB167" s="72"/>
      <c r="QVC167" s="72"/>
      <c r="QVD167" s="72"/>
      <c r="QVE167" s="72"/>
      <c r="QVF167" s="72"/>
      <c r="QVG167" s="72"/>
      <c r="QVH167" s="72"/>
      <c r="QVI167" s="72"/>
      <c r="QVJ167" s="72"/>
      <c r="QVK167" s="72"/>
      <c r="QVL167" s="72"/>
      <c r="QVM167" s="72"/>
      <c r="QVN167" s="72"/>
      <c r="QVO167" s="72"/>
      <c r="QVP167" s="72"/>
      <c r="QVQ167" s="72"/>
      <c r="QVR167" s="72"/>
      <c r="QVS167" s="72"/>
      <c r="QVT167" s="72"/>
      <c r="QVU167" s="72"/>
      <c r="QVV167" s="72"/>
      <c r="QVW167" s="72"/>
      <c r="QVX167" s="72"/>
      <c r="QVY167" s="72"/>
      <c r="QVZ167" s="72"/>
      <c r="QWA167" s="72"/>
      <c r="QWB167" s="72"/>
      <c r="QWC167" s="72"/>
      <c r="QWD167" s="72"/>
      <c r="QWE167" s="72"/>
      <c r="QWF167" s="72"/>
      <c r="QWG167" s="72"/>
      <c r="QWH167" s="72"/>
      <c r="QWI167" s="72"/>
      <c r="QWJ167" s="72"/>
      <c r="QWK167" s="72"/>
      <c r="QWL167" s="72"/>
      <c r="QWM167" s="72"/>
      <c r="QWN167" s="72"/>
      <c r="QWO167" s="72"/>
      <c r="QWP167" s="72"/>
      <c r="QWQ167" s="72"/>
      <c r="QWR167" s="72"/>
      <c r="QWS167" s="72"/>
      <c r="QWT167" s="72"/>
      <c r="QWU167" s="72"/>
      <c r="QWV167" s="72"/>
      <c r="QWW167" s="72"/>
      <c r="QWX167" s="72"/>
      <c r="QWY167" s="72"/>
      <c r="QWZ167" s="72"/>
      <c r="QXA167" s="72"/>
      <c r="QXB167" s="72"/>
      <c r="QXC167" s="72"/>
      <c r="QXD167" s="72"/>
      <c r="QXE167" s="72"/>
      <c r="QXF167" s="72"/>
      <c r="QXG167" s="72"/>
      <c r="QXH167" s="72"/>
      <c r="QXI167" s="72"/>
      <c r="QXJ167" s="72"/>
      <c r="QXK167" s="72"/>
      <c r="QXL167" s="72"/>
      <c r="QXM167" s="72"/>
      <c r="QXN167" s="72"/>
      <c r="QXO167" s="72"/>
      <c r="QXP167" s="72"/>
      <c r="QXQ167" s="72"/>
      <c r="QXR167" s="72"/>
      <c r="QXS167" s="72"/>
      <c r="QXT167" s="72"/>
      <c r="QXU167" s="72"/>
      <c r="QXV167" s="72"/>
      <c r="QXW167" s="72"/>
      <c r="QXX167" s="72"/>
      <c r="QXY167" s="72"/>
      <c r="QXZ167" s="72"/>
      <c r="QYA167" s="72"/>
      <c r="QYB167" s="72"/>
      <c r="QYC167" s="72"/>
      <c r="QYD167" s="72"/>
      <c r="QYE167" s="72"/>
      <c r="QYF167" s="72"/>
      <c r="QYG167" s="72"/>
      <c r="QYH167" s="72"/>
      <c r="QYI167" s="72"/>
      <c r="QYJ167" s="72"/>
      <c r="QYK167" s="72"/>
      <c r="QYL167" s="72"/>
      <c r="QYM167" s="72"/>
      <c r="QYN167" s="72"/>
      <c r="QYO167" s="72"/>
      <c r="QYP167" s="72"/>
      <c r="QYQ167" s="72"/>
      <c r="QYR167" s="72"/>
      <c r="QYS167" s="72"/>
      <c r="QYT167" s="72"/>
      <c r="QYU167" s="72"/>
      <c r="QYV167" s="72"/>
      <c r="QYW167" s="72"/>
      <c r="QYX167" s="72"/>
      <c r="QYY167" s="72"/>
      <c r="QYZ167" s="72"/>
      <c r="QZA167" s="72"/>
      <c r="QZB167" s="72"/>
      <c r="QZC167" s="72"/>
      <c r="QZD167" s="72"/>
      <c r="QZE167" s="72"/>
      <c r="QZF167" s="72"/>
      <c r="QZG167" s="72"/>
      <c r="QZH167" s="72"/>
      <c r="QZI167" s="72"/>
      <c r="QZJ167" s="72"/>
      <c r="QZK167" s="72"/>
      <c r="QZL167" s="72"/>
      <c r="QZM167" s="72"/>
      <c r="QZN167" s="72"/>
      <c r="QZO167" s="72"/>
      <c r="QZP167" s="72"/>
      <c r="QZQ167" s="72"/>
      <c r="QZR167" s="72"/>
      <c r="QZS167" s="72"/>
      <c r="QZT167" s="72"/>
      <c r="QZU167" s="72"/>
      <c r="QZV167" s="72"/>
      <c r="QZW167" s="72"/>
      <c r="QZX167" s="72"/>
      <c r="QZY167" s="72"/>
      <c r="QZZ167" s="72"/>
      <c r="RAA167" s="72"/>
      <c r="RAB167" s="72"/>
      <c r="RAC167" s="72"/>
      <c r="RAD167" s="72"/>
      <c r="RAE167" s="72"/>
      <c r="RAF167" s="72"/>
      <c r="RAG167" s="72"/>
      <c r="RAH167" s="72"/>
      <c r="RAI167" s="72"/>
      <c r="RAJ167" s="72"/>
      <c r="RAK167" s="72"/>
      <c r="RAL167" s="72"/>
      <c r="RAM167" s="72"/>
      <c r="RAN167" s="72"/>
      <c r="RAO167" s="72"/>
      <c r="RAP167" s="72"/>
      <c r="RAQ167" s="72"/>
      <c r="RAR167" s="72"/>
      <c r="RAS167" s="72"/>
      <c r="RAT167" s="72"/>
      <c r="RAU167" s="72"/>
      <c r="RAV167" s="72"/>
      <c r="RAW167" s="72"/>
      <c r="RAX167" s="72"/>
      <c r="RAY167" s="72"/>
      <c r="RAZ167" s="72"/>
      <c r="RBA167" s="72"/>
      <c r="RBB167" s="72"/>
      <c r="RBC167" s="72"/>
      <c r="RBD167" s="72"/>
      <c r="RBE167" s="72"/>
      <c r="RBF167" s="72"/>
      <c r="RBG167" s="72"/>
      <c r="RBH167" s="72"/>
      <c r="RBI167" s="72"/>
      <c r="RBJ167" s="72"/>
      <c r="RBK167" s="72"/>
      <c r="RBL167" s="72"/>
      <c r="RBM167" s="72"/>
      <c r="RBN167" s="72"/>
      <c r="RBO167" s="72"/>
      <c r="RBP167" s="72"/>
      <c r="RBQ167" s="72"/>
      <c r="RBR167" s="72"/>
      <c r="RBS167" s="72"/>
      <c r="RBT167" s="72"/>
      <c r="RBU167" s="72"/>
      <c r="RBV167" s="72"/>
      <c r="RBW167" s="72"/>
      <c r="RBX167" s="72"/>
      <c r="RBY167" s="72"/>
      <c r="RBZ167" s="72"/>
      <c r="RCA167" s="72"/>
      <c r="RCB167" s="72"/>
      <c r="RCC167" s="72"/>
      <c r="RCD167" s="72"/>
      <c r="RCE167" s="72"/>
      <c r="RCF167" s="72"/>
      <c r="RCG167" s="72"/>
      <c r="RCH167" s="72"/>
      <c r="RCI167" s="72"/>
      <c r="RCJ167" s="72"/>
      <c r="RCK167" s="72"/>
      <c r="RCL167" s="72"/>
      <c r="RCM167" s="72"/>
      <c r="RCN167" s="72"/>
      <c r="RCO167" s="72"/>
      <c r="RCP167" s="72"/>
      <c r="RCQ167" s="72"/>
      <c r="RCR167" s="72"/>
      <c r="RCS167" s="72"/>
      <c r="RCT167" s="72"/>
      <c r="RCU167" s="72"/>
      <c r="RCV167" s="72"/>
      <c r="RCW167" s="72"/>
      <c r="RCX167" s="72"/>
      <c r="RCY167" s="72"/>
      <c r="RCZ167" s="72"/>
      <c r="RDA167" s="72"/>
      <c r="RDB167" s="72"/>
      <c r="RDC167" s="72"/>
      <c r="RDD167" s="72"/>
      <c r="RDE167" s="72"/>
      <c r="RDF167" s="72"/>
      <c r="RDG167" s="72"/>
      <c r="RDH167" s="72"/>
      <c r="RDI167" s="72"/>
      <c r="RDJ167" s="72"/>
      <c r="RDK167" s="72"/>
      <c r="RDL167" s="72"/>
      <c r="RDM167" s="72"/>
      <c r="RDN167" s="72"/>
      <c r="RDO167" s="72"/>
      <c r="RDP167" s="72"/>
      <c r="RDQ167" s="72"/>
      <c r="RDR167" s="72"/>
      <c r="RDS167" s="72"/>
      <c r="RDT167" s="72"/>
      <c r="RDU167" s="72"/>
      <c r="RDV167" s="72"/>
      <c r="RDW167" s="72"/>
      <c r="RDX167" s="72"/>
      <c r="RDY167" s="72"/>
      <c r="RDZ167" s="72"/>
      <c r="REA167" s="72"/>
      <c r="REB167" s="72"/>
      <c r="REC167" s="72"/>
      <c r="RED167" s="72"/>
      <c r="REE167" s="72"/>
      <c r="REF167" s="72"/>
      <c r="REG167" s="72"/>
      <c r="REH167" s="72"/>
      <c r="REI167" s="72"/>
      <c r="REJ167" s="72"/>
      <c r="REK167" s="72"/>
      <c r="REL167" s="72"/>
      <c r="REM167" s="72"/>
      <c r="REN167" s="72"/>
      <c r="REO167" s="72"/>
      <c r="REP167" s="72"/>
      <c r="REQ167" s="72"/>
      <c r="RER167" s="72"/>
      <c r="RES167" s="72"/>
      <c r="RET167" s="72"/>
      <c r="REU167" s="72"/>
      <c r="REV167" s="72"/>
      <c r="REW167" s="72"/>
      <c r="REX167" s="72"/>
      <c r="REY167" s="72"/>
      <c r="REZ167" s="72"/>
      <c r="RFA167" s="72"/>
      <c r="RFB167" s="72"/>
      <c r="RFC167" s="72"/>
      <c r="RFD167" s="72"/>
      <c r="RFE167" s="72"/>
      <c r="RFF167" s="72"/>
      <c r="RFG167" s="72"/>
      <c r="RFH167" s="72"/>
      <c r="RFI167" s="72"/>
      <c r="RFJ167" s="72"/>
      <c r="RFK167" s="72"/>
      <c r="RFL167" s="72"/>
      <c r="RFM167" s="72"/>
      <c r="RFN167" s="72"/>
      <c r="RFO167" s="72"/>
      <c r="RFP167" s="72"/>
      <c r="RFQ167" s="72"/>
      <c r="RFR167" s="72"/>
      <c r="RFS167" s="72"/>
      <c r="RFT167" s="72"/>
      <c r="RFU167" s="72"/>
      <c r="RFV167" s="72"/>
      <c r="RFW167" s="72"/>
      <c r="RFX167" s="72"/>
      <c r="RFY167" s="72"/>
      <c r="RFZ167" s="72"/>
      <c r="RGA167" s="72"/>
      <c r="RGB167" s="72"/>
      <c r="RGC167" s="72"/>
      <c r="RGD167" s="72"/>
      <c r="RGE167" s="72"/>
      <c r="RGF167" s="72"/>
      <c r="RGG167" s="72"/>
      <c r="RGH167" s="72"/>
      <c r="RGI167" s="72"/>
      <c r="RGJ167" s="72"/>
      <c r="RGK167" s="72"/>
      <c r="RGL167" s="72"/>
      <c r="RGM167" s="72"/>
      <c r="RGN167" s="72"/>
      <c r="RGO167" s="72"/>
      <c r="RGP167" s="72"/>
      <c r="RGQ167" s="72"/>
      <c r="RGR167" s="72"/>
      <c r="RGS167" s="72"/>
      <c r="RGT167" s="72"/>
      <c r="RGU167" s="72"/>
      <c r="RGV167" s="72"/>
      <c r="RGW167" s="72"/>
      <c r="RGX167" s="72"/>
      <c r="RGY167" s="72"/>
      <c r="RGZ167" s="72"/>
      <c r="RHA167" s="72"/>
      <c r="RHB167" s="72"/>
      <c r="RHC167" s="72"/>
      <c r="RHD167" s="72"/>
      <c r="RHE167" s="72"/>
      <c r="RHF167" s="72"/>
      <c r="RHG167" s="72"/>
      <c r="RHH167" s="72"/>
      <c r="RHI167" s="72"/>
      <c r="RHJ167" s="72"/>
      <c r="RHK167" s="72"/>
      <c r="RHL167" s="72"/>
      <c r="RHM167" s="72"/>
      <c r="RHN167" s="72"/>
      <c r="RHO167" s="72"/>
      <c r="RHP167" s="72"/>
      <c r="RHQ167" s="72"/>
      <c r="RHR167" s="72"/>
      <c r="RHS167" s="72"/>
      <c r="RHT167" s="72"/>
      <c r="RHU167" s="72"/>
      <c r="RHV167" s="72"/>
      <c r="RHW167" s="72"/>
      <c r="RHX167" s="72"/>
      <c r="RHY167" s="72"/>
      <c r="RHZ167" s="72"/>
      <c r="RIA167" s="72"/>
      <c r="RIB167" s="72"/>
      <c r="RIC167" s="72"/>
      <c r="RID167" s="72"/>
      <c r="RIE167" s="72"/>
      <c r="RIF167" s="72"/>
      <c r="RIG167" s="72"/>
      <c r="RIH167" s="72"/>
      <c r="RII167" s="72"/>
      <c r="RIJ167" s="72"/>
      <c r="RIK167" s="72"/>
      <c r="RIL167" s="72"/>
      <c r="RIM167" s="72"/>
      <c r="RIN167" s="72"/>
      <c r="RIO167" s="72"/>
      <c r="RIP167" s="72"/>
      <c r="RIQ167" s="72"/>
      <c r="RIR167" s="72"/>
      <c r="RIS167" s="72"/>
      <c r="RIT167" s="72"/>
      <c r="RIU167" s="72"/>
      <c r="RIV167" s="72"/>
      <c r="RIW167" s="72"/>
      <c r="RIX167" s="72"/>
      <c r="RIY167" s="72"/>
      <c r="RIZ167" s="72"/>
      <c r="RJA167" s="72"/>
      <c r="RJB167" s="72"/>
      <c r="RJC167" s="72"/>
      <c r="RJD167" s="72"/>
      <c r="RJE167" s="72"/>
      <c r="RJF167" s="72"/>
      <c r="RJG167" s="72"/>
      <c r="RJH167" s="72"/>
      <c r="RJI167" s="72"/>
      <c r="RJJ167" s="72"/>
      <c r="RJK167" s="72"/>
      <c r="RJL167" s="72"/>
      <c r="RJM167" s="72"/>
      <c r="RJN167" s="72"/>
      <c r="RJO167" s="72"/>
      <c r="RJP167" s="72"/>
      <c r="RJQ167" s="72"/>
      <c r="RJR167" s="72"/>
      <c r="RJS167" s="72"/>
      <c r="RJT167" s="72"/>
      <c r="RJU167" s="72"/>
      <c r="RJV167" s="72"/>
      <c r="RJW167" s="72"/>
      <c r="RJX167" s="72"/>
      <c r="RJY167" s="72"/>
      <c r="RJZ167" s="72"/>
      <c r="RKA167" s="72"/>
      <c r="RKB167" s="72"/>
      <c r="RKC167" s="72"/>
      <c r="RKD167" s="72"/>
      <c r="RKE167" s="72"/>
      <c r="RKF167" s="72"/>
      <c r="RKG167" s="72"/>
      <c r="RKH167" s="72"/>
      <c r="RKI167" s="72"/>
      <c r="RKJ167" s="72"/>
      <c r="RKK167" s="72"/>
      <c r="RKL167" s="72"/>
      <c r="RKM167" s="72"/>
      <c r="RKN167" s="72"/>
      <c r="RKO167" s="72"/>
      <c r="RKP167" s="72"/>
      <c r="RKQ167" s="72"/>
      <c r="RKR167" s="72"/>
      <c r="RKS167" s="72"/>
      <c r="RKT167" s="72"/>
      <c r="RKU167" s="72"/>
      <c r="RKV167" s="72"/>
      <c r="RKW167" s="72"/>
      <c r="RKX167" s="72"/>
      <c r="RKY167" s="72"/>
      <c r="RKZ167" s="72"/>
      <c r="RLA167" s="72"/>
      <c r="RLB167" s="72"/>
      <c r="RLC167" s="72"/>
      <c r="RLD167" s="72"/>
      <c r="RLE167" s="72"/>
      <c r="RLF167" s="72"/>
      <c r="RLG167" s="72"/>
      <c r="RLH167" s="72"/>
      <c r="RLI167" s="72"/>
      <c r="RLJ167" s="72"/>
      <c r="RLK167" s="72"/>
      <c r="RLL167" s="72"/>
      <c r="RLM167" s="72"/>
      <c r="RLN167" s="72"/>
      <c r="RLO167" s="72"/>
      <c r="RLP167" s="72"/>
      <c r="RLQ167" s="72"/>
      <c r="RLR167" s="72"/>
      <c r="RLS167" s="72"/>
      <c r="RLT167" s="72"/>
      <c r="RLU167" s="72"/>
      <c r="RLV167" s="72"/>
      <c r="RLW167" s="72"/>
      <c r="RLX167" s="72"/>
      <c r="RLY167" s="72"/>
      <c r="RLZ167" s="72"/>
      <c r="RMA167" s="72"/>
      <c r="RMB167" s="72"/>
      <c r="RMC167" s="72"/>
      <c r="RMD167" s="72"/>
      <c r="RME167" s="72"/>
      <c r="RMF167" s="72"/>
      <c r="RMG167" s="72"/>
      <c r="RMH167" s="72"/>
      <c r="RMI167" s="72"/>
      <c r="RMJ167" s="72"/>
      <c r="RMK167" s="72"/>
      <c r="RML167" s="72"/>
      <c r="RMM167" s="72"/>
      <c r="RMN167" s="72"/>
      <c r="RMO167" s="72"/>
      <c r="RMP167" s="72"/>
      <c r="RMQ167" s="72"/>
      <c r="RMR167" s="72"/>
      <c r="RMS167" s="72"/>
      <c r="RMT167" s="72"/>
      <c r="RMU167" s="72"/>
      <c r="RMV167" s="72"/>
      <c r="RMW167" s="72"/>
      <c r="RMX167" s="72"/>
      <c r="RMY167" s="72"/>
      <c r="RMZ167" s="72"/>
      <c r="RNA167" s="72"/>
      <c r="RNB167" s="72"/>
      <c r="RNC167" s="72"/>
      <c r="RND167" s="72"/>
      <c r="RNE167" s="72"/>
      <c r="RNF167" s="72"/>
      <c r="RNG167" s="72"/>
      <c r="RNH167" s="72"/>
      <c r="RNI167" s="72"/>
      <c r="RNJ167" s="72"/>
      <c r="RNK167" s="72"/>
      <c r="RNL167" s="72"/>
      <c r="RNM167" s="72"/>
      <c r="RNN167" s="72"/>
      <c r="RNO167" s="72"/>
      <c r="RNP167" s="72"/>
      <c r="RNQ167" s="72"/>
      <c r="RNR167" s="72"/>
      <c r="RNS167" s="72"/>
      <c r="RNT167" s="72"/>
      <c r="RNU167" s="72"/>
      <c r="RNV167" s="72"/>
      <c r="RNW167" s="72"/>
      <c r="RNX167" s="72"/>
      <c r="RNY167" s="72"/>
      <c r="RNZ167" s="72"/>
      <c r="ROA167" s="72"/>
      <c r="ROB167" s="72"/>
      <c r="ROC167" s="72"/>
      <c r="ROD167" s="72"/>
      <c r="ROE167" s="72"/>
      <c r="ROF167" s="72"/>
      <c r="ROG167" s="72"/>
      <c r="ROH167" s="72"/>
      <c r="ROI167" s="72"/>
      <c r="ROJ167" s="72"/>
      <c r="ROK167" s="72"/>
      <c r="ROL167" s="72"/>
      <c r="ROM167" s="72"/>
      <c r="RON167" s="72"/>
      <c r="ROO167" s="72"/>
      <c r="ROP167" s="72"/>
      <c r="ROQ167" s="72"/>
      <c r="ROR167" s="72"/>
      <c r="ROS167" s="72"/>
      <c r="ROT167" s="72"/>
      <c r="ROU167" s="72"/>
      <c r="ROV167" s="72"/>
      <c r="ROW167" s="72"/>
      <c r="ROX167" s="72"/>
      <c r="ROY167" s="72"/>
      <c r="ROZ167" s="72"/>
      <c r="RPA167" s="72"/>
      <c r="RPB167" s="72"/>
      <c r="RPC167" s="72"/>
      <c r="RPD167" s="72"/>
      <c r="RPE167" s="72"/>
      <c r="RPF167" s="72"/>
      <c r="RPG167" s="72"/>
      <c r="RPH167" s="72"/>
      <c r="RPI167" s="72"/>
      <c r="RPJ167" s="72"/>
      <c r="RPK167" s="72"/>
      <c r="RPL167" s="72"/>
      <c r="RPM167" s="72"/>
      <c r="RPN167" s="72"/>
      <c r="RPO167" s="72"/>
      <c r="RPP167" s="72"/>
      <c r="RPQ167" s="72"/>
      <c r="RPR167" s="72"/>
      <c r="RPS167" s="72"/>
      <c r="RPT167" s="72"/>
      <c r="RPU167" s="72"/>
      <c r="RPV167" s="72"/>
      <c r="RPW167" s="72"/>
      <c r="RPX167" s="72"/>
      <c r="RPY167" s="72"/>
      <c r="RPZ167" s="72"/>
      <c r="RQA167" s="72"/>
      <c r="RQB167" s="72"/>
      <c r="RQC167" s="72"/>
      <c r="RQD167" s="72"/>
      <c r="RQE167" s="72"/>
      <c r="RQF167" s="72"/>
      <c r="RQG167" s="72"/>
      <c r="RQH167" s="72"/>
      <c r="RQI167" s="72"/>
      <c r="RQJ167" s="72"/>
      <c r="RQK167" s="72"/>
      <c r="RQL167" s="72"/>
      <c r="RQM167" s="72"/>
      <c r="RQN167" s="72"/>
      <c r="RQO167" s="72"/>
      <c r="RQP167" s="72"/>
      <c r="RQQ167" s="72"/>
      <c r="RQR167" s="72"/>
      <c r="RQS167" s="72"/>
      <c r="RQT167" s="72"/>
      <c r="RQU167" s="72"/>
      <c r="RQV167" s="72"/>
      <c r="RQW167" s="72"/>
      <c r="RQX167" s="72"/>
      <c r="RQY167" s="72"/>
      <c r="RQZ167" s="72"/>
      <c r="RRA167" s="72"/>
      <c r="RRB167" s="72"/>
      <c r="RRC167" s="72"/>
      <c r="RRD167" s="72"/>
      <c r="RRE167" s="72"/>
      <c r="RRF167" s="72"/>
      <c r="RRG167" s="72"/>
      <c r="RRH167" s="72"/>
      <c r="RRI167" s="72"/>
      <c r="RRJ167" s="72"/>
      <c r="RRK167" s="72"/>
      <c r="RRL167" s="72"/>
      <c r="RRM167" s="72"/>
      <c r="RRN167" s="72"/>
      <c r="RRO167" s="72"/>
      <c r="RRP167" s="72"/>
      <c r="RRQ167" s="72"/>
      <c r="RRR167" s="72"/>
      <c r="RRS167" s="72"/>
      <c r="RRT167" s="72"/>
      <c r="RRU167" s="72"/>
      <c r="RRV167" s="72"/>
      <c r="RRW167" s="72"/>
      <c r="RRX167" s="72"/>
      <c r="RRY167" s="72"/>
      <c r="RRZ167" s="72"/>
      <c r="RSA167" s="72"/>
      <c r="RSB167" s="72"/>
      <c r="RSC167" s="72"/>
      <c r="RSD167" s="72"/>
      <c r="RSE167" s="72"/>
      <c r="RSF167" s="72"/>
      <c r="RSG167" s="72"/>
      <c r="RSH167" s="72"/>
      <c r="RSI167" s="72"/>
      <c r="RSJ167" s="72"/>
      <c r="RSK167" s="72"/>
      <c r="RSL167" s="72"/>
      <c r="RSM167" s="72"/>
      <c r="RSN167" s="72"/>
      <c r="RSO167" s="72"/>
      <c r="RSP167" s="72"/>
      <c r="RSQ167" s="72"/>
      <c r="RSR167" s="72"/>
      <c r="RSS167" s="72"/>
      <c r="RST167" s="72"/>
      <c r="RSU167" s="72"/>
      <c r="RSV167" s="72"/>
      <c r="RSW167" s="72"/>
      <c r="RSX167" s="72"/>
      <c r="RSY167" s="72"/>
      <c r="RSZ167" s="72"/>
      <c r="RTA167" s="72"/>
      <c r="RTB167" s="72"/>
      <c r="RTC167" s="72"/>
      <c r="RTD167" s="72"/>
      <c r="RTE167" s="72"/>
      <c r="RTF167" s="72"/>
      <c r="RTG167" s="72"/>
      <c r="RTH167" s="72"/>
      <c r="RTI167" s="72"/>
      <c r="RTJ167" s="72"/>
      <c r="RTK167" s="72"/>
      <c r="RTL167" s="72"/>
      <c r="RTM167" s="72"/>
      <c r="RTN167" s="72"/>
      <c r="RTO167" s="72"/>
      <c r="RTP167" s="72"/>
      <c r="RTQ167" s="72"/>
      <c r="RTR167" s="72"/>
      <c r="RTS167" s="72"/>
      <c r="RTT167" s="72"/>
      <c r="RTU167" s="72"/>
      <c r="RTV167" s="72"/>
      <c r="RTW167" s="72"/>
      <c r="RTX167" s="72"/>
      <c r="RTY167" s="72"/>
      <c r="RTZ167" s="72"/>
      <c r="RUA167" s="72"/>
      <c r="RUB167" s="72"/>
      <c r="RUC167" s="72"/>
      <c r="RUD167" s="72"/>
      <c r="RUE167" s="72"/>
      <c r="RUF167" s="72"/>
      <c r="RUG167" s="72"/>
      <c r="RUH167" s="72"/>
      <c r="RUI167" s="72"/>
      <c r="RUJ167" s="72"/>
      <c r="RUK167" s="72"/>
      <c r="RUL167" s="72"/>
      <c r="RUM167" s="72"/>
      <c r="RUN167" s="72"/>
      <c r="RUO167" s="72"/>
      <c r="RUP167" s="72"/>
      <c r="RUQ167" s="72"/>
      <c r="RUR167" s="72"/>
      <c r="RUS167" s="72"/>
      <c r="RUT167" s="72"/>
      <c r="RUU167" s="72"/>
      <c r="RUV167" s="72"/>
      <c r="RUW167" s="72"/>
      <c r="RUX167" s="72"/>
      <c r="RUY167" s="72"/>
      <c r="RUZ167" s="72"/>
      <c r="RVA167" s="72"/>
      <c r="RVB167" s="72"/>
      <c r="RVC167" s="72"/>
      <c r="RVD167" s="72"/>
      <c r="RVE167" s="72"/>
      <c r="RVF167" s="72"/>
      <c r="RVG167" s="72"/>
      <c r="RVH167" s="72"/>
      <c r="RVI167" s="72"/>
      <c r="RVJ167" s="72"/>
      <c r="RVK167" s="72"/>
      <c r="RVL167" s="72"/>
      <c r="RVM167" s="72"/>
      <c r="RVN167" s="72"/>
      <c r="RVO167" s="72"/>
      <c r="RVP167" s="72"/>
      <c r="RVQ167" s="72"/>
      <c r="RVR167" s="72"/>
      <c r="RVS167" s="72"/>
      <c r="RVT167" s="72"/>
      <c r="RVU167" s="72"/>
      <c r="RVV167" s="72"/>
      <c r="RVW167" s="72"/>
      <c r="RVX167" s="72"/>
      <c r="RVY167" s="72"/>
      <c r="RVZ167" s="72"/>
      <c r="RWA167" s="72"/>
      <c r="RWB167" s="72"/>
      <c r="RWC167" s="72"/>
      <c r="RWD167" s="72"/>
      <c r="RWE167" s="72"/>
      <c r="RWF167" s="72"/>
      <c r="RWG167" s="72"/>
      <c r="RWH167" s="72"/>
      <c r="RWI167" s="72"/>
      <c r="RWJ167" s="72"/>
      <c r="RWK167" s="72"/>
      <c r="RWL167" s="72"/>
      <c r="RWM167" s="72"/>
      <c r="RWN167" s="72"/>
      <c r="RWO167" s="72"/>
      <c r="RWP167" s="72"/>
      <c r="RWQ167" s="72"/>
      <c r="RWR167" s="72"/>
      <c r="RWS167" s="72"/>
      <c r="RWT167" s="72"/>
      <c r="RWU167" s="72"/>
      <c r="RWV167" s="72"/>
      <c r="RWW167" s="72"/>
      <c r="RWX167" s="72"/>
      <c r="RWY167" s="72"/>
      <c r="RWZ167" s="72"/>
      <c r="RXA167" s="72"/>
      <c r="RXB167" s="72"/>
      <c r="RXC167" s="72"/>
      <c r="RXD167" s="72"/>
      <c r="RXE167" s="72"/>
      <c r="RXF167" s="72"/>
      <c r="RXG167" s="72"/>
      <c r="RXH167" s="72"/>
      <c r="RXI167" s="72"/>
      <c r="RXJ167" s="72"/>
      <c r="RXK167" s="72"/>
      <c r="RXL167" s="72"/>
      <c r="RXM167" s="72"/>
      <c r="RXN167" s="72"/>
      <c r="RXO167" s="72"/>
      <c r="RXP167" s="72"/>
      <c r="RXQ167" s="72"/>
      <c r="RXR167" s="72"/>
      <c r="RXS167" s="72"/>
      <c r="RXT167" s="72"/>
      <c r="RXU167" s="72"/>
      <c r="RXV167" s="72"/>
      <c r="RXW167" s="72"/>
      <c r="RXX167" s="72"/>
      <c r="RXY167" s="72"/>
      <c r="RXZ167" s="72"/>
      <c r="RYA167" s="72"/>
      <c r="RYB167" s="72"/>
      <c r="RYC167" s="72"/>
      <c r="RYD167" s="72"/>
      <c r="RYE167" s="72"/>
      <c r="RYF167" s="72"/>
      <c r="RYG167" s="72"/>
      <c r="RYH167" s="72"/>
      <c r="RYI167" s="72"/>
      <c r="RYJ167" s="72"/>
      <c r="RYK167" s="72"/>
      <c r="RYL167" s="72"/>
      <c r="RYM167" s="72"/>
      <c r="RYN167" s="72"/>
      <c r="RYO167" s="72"/>
      <c r="RYP167" s="72"/>
      <c r="RYQ167" s="72"/>
      <c r="RYR167" s="72"/>
      <c r="RYS167" s="72"/>
      <c r="RYT167" s="72"/>
      <c r="RYU167" s="72"/>
      <c r="RYV167" s="72"/>
      <c r="RYW167" s="72"/>
      <c r="RYX167" s="72"/>
      <c r="RYY167" s="72"/>
      <c r="RYZ167" s="72"/>
      <c r="RZA167" s="72"/>
      <c r="RZB167" s="72"/>
      <c r="RZC167" s="72"/>
      <c r="RZD167" s="72"/>
      <c r="RZE167" s="72"/>
      <c r="RZF167" s="72"/>
      <c r="RZG167" s="72"/>
      <c r="RZH167" s="72"/>
      <c r="RZI167" s="72"/>
      <c r="RZJ167" s="72"/>
      <c r="RZK167" s="72"/>
      <c r="RZL167" s="72"/>
      <c r="RZM167" s="72"/>
      <c r="RZN167" s="72"/>
      <c r="RZO167" s="72"/>
      <c r="RZP167" s="72"/>
      <c r="RZQ167" s="72"/>
      <c r="RZR167" s="72"/>
      <c r="RZS167" s="72"/>
      <c r="RZT167" s="72"/>
      <c r="RZU167" s="72"/>
      <c r="RZV167" s="72"/>
      <c r="RZW167" s="72"/>
      <c r="RZX167" s="72"/>
      <c r="RZY167" s="72"/>
      <c r="RZZ167" s="72"/>
      <c r="SAA167" s="72"/>
      <c r="SAB167" s="72"/>
      <c r="SAC167" s="72"/>
      <c r="SAD167" s="72"/>
      <c r="SAE167" s="72"/>
      <c r="SAF167" s="72"/>
      <c r="SAG167" s="72"/>
      <c r="SAH167" s="72"/>
      <c r="SAI167" s="72"/>
      <c r="SAJ167" s="72"/>
      <c r="SAK167" s="72"/>
      <c r="SAL167" s="72"/>
      <c r="SAM167" s="72"/>
      <c r="SAN167" s="72"/>
      <c r="SAO167" s="72"/>
      <c r="SAP167" s="72"/>
      <c r="SAQ167" s="72"/>
      <c r="SAR167" s="72"/>
      <c r="SAS167" s="72"/>
      <c r="SAT167" s="72"/>
      <c r="SAU167" s="72"/>
      <c r="SAV167" s="72"/>
      <c r="SAW167" s="72"/>
      <c r="SAX167" s="72"/>
      <c r="SAY167" s="72"/>
      <c r="SAZ167" s="72"/>
      <c r="SBA167" s="72"/>
      <c r="SBB167" s="72"/>
      <c r="SBC167" s="72"/>
      <c r="SBD167" s="72"/>
      <c r="SBE167" s="72"/>
      <c r="SBF167" s="72"/>
      <c r="SBG167" s="72"/>
      <c r="SBH167" s="72"/>
      <c r="SBI167" s="72"/>
      <c r="SBJ167" s="72"/>
      <c r="SBK167" s="72"/>
      <c r="SBL167" s="72"/>
      <c r="SBM167" s="72"/>
      <c r="SBN167" s="72"/>
      <c r="SBO167" s="72"/>
      <c r="SBP167" s="72"/>
      <c r="SBQ167" s="72"/>
      <c r="SBR167" s="72"/>
      <c r="SBS167" s="72"/>
      <c r="SBT167" s="72"/>
      <c r="SBU167" s="72"/>
      <c r="SBV167" s="72"/>
      <c r="SBW167" s="72"/>
      <c r="SBX167" s="72"/>
      <c r="SBY167" s="72"/>
      <c r="SBZ167" s="72"/>
      <c r="SCA167" s="72"/>
      <c r="SCB167" s="72"/>
      <c r="SCC167" s="72"/>
      <c r="SCD167" s="72"/>
      <c r="SCE167" s="72"/>
      <c r="SCF167" s="72"/>
      <c r="SCG167" s="72"/>
      <c r="SCH167" s="72"/>
      <c r="SCI167" s="72"/>
      <c r="SCJ167" s="72"/>
      <c r="SCK167" s="72"/>
      <c r="SCL167" s="72"/>
      <c r="SCM167" s="72"/>
      <c r="SCN167" s="72"/>
      <c r="SCO167" s="72"/>
      <c r="SCP167" s="72"/>
      <c r="SCQ167" s="72"/>
      <c r="SCR167" s="72"/>
      <c r="SCS167" s="72"/>
      <c r="SCT167" s="72"/>
      <c r="SCU167" s="72"/>
      <c r="SCV167" s="72"/>
      <c r="SCW167" s="72"/>
      <c r="SCX167" s="72"/>
      <c r="SCY167" s="72"/>
      <c r="SCZ167" s="72"/>
      <c r="SDA167" s="72"/>
      <c r="SDB167" s="72"/>
      <c r="SDC167" s="72"/>
      <c r="SDD167" s="72"/>
      <c r="SDE167" s="72"/>
      <c r="SDF167" s="72"/>
      <c r="SDG167" s="72"/>
      <c r="SDH167" s="72"/>
      <c r="SDI167" s="72"/>
      <c r="SDJ167" s="72"/>
      <c r="SDK167" s="72"/>
      <c r="SDL167" s="72"/>
      <c r="SDM167" s="72"/>
      <c r="SDN167" s="72"/>
      <c r="SDO167" s="72"/>
      <c r="SDP167" s="72"/>
      <c r="SDQ167" s="72"/>
      <c r="SDR167" s="72"/>
      <c r="SDS167" s="72"/>
      <c r="SDT167" s="72"/>
      <c r="SDU167" s="72"/>
      <c r="SDV167" s="72"/>
      <c r="SDW167" s="72"/>
      <c r="SDX167" s="72"/>
      <c r="SDY167" s="72"/>
      <c r="SDZ167" s="72"/>
      <c r="SEA167" s="72"/>
      <c r="SEB167" s="72"/>
      <c r="SEC167" s="72"/>
      <c r="SED167" s="72"/>
      <c r="SEE167" s="72"/>
      <c r="SEF167" s="72"/>
      <c r="SEG167" s="72"/>
      <c r="SEH167" s="72"/>
      <c r="SEI167" s="72"/>
      <c r="SEJ167" s="72"/>
      <c r="SEK167" s="72"/>
      <c r="SEL167" s="72"/>
      <c r="SEM167" s="72"/>
      <c r="SEN167" s="72"/>
      <c r="SEO167" s="72"/>
      <c r="SEP167" s="72"/>
      <c r="SEQ167" s="72"/>
      <c r="SER167" s="72"/>
      <c r="SES167" s="72"/>
      <c r="SET167" s="72"/>
      <c r="SEU167" s="72"/>
      <c r="SEV167" s="72"/>
      <c r="SEW167" s="72"/>
      <c r="SEX167" s="72"/>
      <c r="SEY167" s="72"/>
      <c r="SEZ167" s="72"/>
      <c r="SFA167" s="72"/>
      <c r="SFB167" s="72"/>
      <c r="SFC167" s="72"/>
      <c r="SFD167" s="72"/>
      <c r="SFE167" s="72"/>
      <c r="SFF167" s="72"/>
      <c r="SFG167" s="72"/>
      <c r="SFH167" s="72"/>
      <c r="SFI167" s="72"/>
      <c r="SFJ167" s="72"/>
      <c r="SFK167" s="72"/>
      <c r="SFL167" s="72"/>
      <c r="SFM167" s="72"/>
      <c r="SFN167" s="72"/>
      <c r="SFO167" s="72"/>
      <c r="SFP167" s="72"/>
      <c r="SFQ167" s="72"/>
      <c r="SFR167" s="72"/>
      <c r="SFS167" s="72"/>
      <c r="SFT167" s="72"/>
      <c r="SFU167" s="72"/>
      <c r="SFV167" s="72"/>
      <c r="SFW167" s="72"/>
      <c r="SFX167" s="72"/>
      <c r="SFY167" s="72"/>
      <c r="SFZ167" s="72"/>
      <c r="SGA167" s="72"/>
      <c r="SGB167" s="72"/>
      <c r="SGC167" s="72"/>
      <c r="SGD167" s="72"/>
      <c r="SGE167" s="72"/>
      <c r="SGF167" s="72"/>
      <c r="SGG167" s="72"/>
      <c r="SGH167" s="72"/>
      <c r="SGI167" s="72"/>
      <c r="SGJ167" s="72"/>
      <c r="SGK167" s="72"/>
      <c r="SGL167" s="72"/>
      <c r="SGM167" s="72"/>
      <c r="SGN167" s="72"/>
      <c r="SGO167" s="72"/>
      <c r="SGP167" s="72"/>
      <c r="SGQ167" s="72"/>
      <c r="SGR167" s="72"/>
      <c r="SGS167" s="72"/>
      <c r="SGT167" s="72"/>
      <c r="SGU167" s="72"/>
      <c r="SGV167" s="72"/>
      <c r="SGW167" s="72"/>
      <c r="SGX167" s="72"/>
      <c r="SGY167" s="72"/>
      <c r="SGZ167" s="72"/>
      <c r="SHA167" s="72"/>
      <c r="SHB167" s="72"/>
      <c r="SHC167" s="72"/>
      <c r="SHD167" s="72"/>
      <c r="SHE167" s="72"/>
      <c r="SHF167" s="72"/>
      <c r="SHG167" s="72"/>
      <c r="SHH167" s="72"/>
      <c r="SHI167" s="72"/>
      <c r="SHJ167" s="72"/>
      <c r="SHK167" s="72"/>
      <c r="SHL167" s="72"/>
      <c r="SHM167" s="72"/>
      <c r="SHN167" s="72"/>
      <c r="SHO167" s="72"/>
      <c r="SHP167" s="72"/>
      <c r="SHQ167" s="72"/>
      <c r="SHR167" s="72"/>
      <c r="SHS167" s="72"/>
      <c r="SHT167" s="72"/>
      <c r="SHU167" s="72"/>
      <c r="SHV167" s="72"/>
      <c r="SHW167" s="72"/>
      <c r="SHX167" s="72"/>
      <c r="SHY167" s="72"/>
      <c r="SHZ167" s="72"/>
      <c r="SIA167" s="72"/>
      <c r="SIB167" s="72"/>
      <c r="SIC167" s="72"/>
      <c r="SID167" s="72"/>
      <c r="SIE167" s="72"/>
      <c r="SIF167" s="72"/>
      <c r="SIG167" s="72"/>
      <c r="SIH167" s="72"/>
      <c r="SII167" s="72"/>
      <c r="SIJ167" s="72"/>
      <c r="SIK167" s="72"/>
      <c r="SIL167" s="72"/>
      <c r="SIM167" s="72"/>
      <c r="SIN167" s="72"/>
      <c r="SIO167" s="72"/>
      <c r="SIP167" s="72"/>
      <c r="SIQ167" s="72"/>
      <c r="SIR167" s="72"/>
      <c r="SIS167" s="72"/>
      <c r="SIT167" s="72"/>
      <c r="SIU167" s="72"/>
      <c r="SIV167" s="72"/>
      <c r="SIW167" s="72"/>
      <c r="SIX167" s="72"/>
      <c r="SIY167" s="72"/>
      <c r="SIZ167" s="72"/>
      <c r="SJA167" s="72"/>
      <c r="SJB167" s="72"/>
      <c r="SJC167" s="72"/>
      <c r="SJD167" s="72"/>
      <c r="SJE167" s="72"/>
      <c r="SJF167" s="72"/>
      <c r="SJG167" s="72"/>
      <c r="SJH167" s="72"/>
      <c r="SJI167" s="72"/>
      <c r="SJJ167" s="72"/>
      <c r="SJK167" s="72"/>
      <c r="SJL167" s="72"/>
      <c r="SJM167" s="72"/>
      <c r="SJN167" s="72"/>
      <c r="SJO167" s="72"/>
      <c r="SJP167" s="72"/>
      <c r="SJQ167" s="72"/>
      <c r="SJR167" s="72"/>
      <c r="SJS167" s="72"/>
      <c r="SJT167" s="72"/>
      <c r="SJU167" s="72"/>
      <c r="SJV167" s="72"/>
      <c r="SJW167" s="72"/>
      <c r="SJX167" s="72"/>
      <c r="SJY167" s="72"/>
      <c r="SJZ167" s="72"/>
      <c r="SKA167" s="72"/>
      <c r="SKB167" s="72"/>
      <c r="SKC167" s="72"/>
      <c r="SKD167" s="72"/>
      <c r="SKE167" s="72"/>
      <c r="SKF167" s="72"/>
      <c r="SKG167" s="72"/>
      <c r="SKH167" s="72"/>
      <c r="SKI167" s="72"/>
      <c r="SKJ167" s="72"/>
      <c r="SKK167" s="72"/>
      <c r="SKL167" s="72"/>
      <c r="SKM167" s="72"/>
      <c r="SKN167" s="72"/>
      <c r="SKO167" s="72"/>
      <c r="SKP167" s="72"/>
      <c r="SKQ167" s="72"/>
      <c r="SKR167" s="72"/>
      <c r="SKS167" s="72"/>
      <c r="SKT167" s="72"/>
      <c r="SKU167" s="72"/>
      <c r="SKV167" s="72"/>
      <c r="SKW167" s="72"/>
      <c r="SKX167" s="72"/>
      <c r="SKY167" s="72"/>
      <c r="SKZ167" s="72"/>
      <c r="SLA167" s="72"/>
      <c r="SLB167" s="72"/>
      <c r="SLC167" s="72"/>
      <c r="SLD167" s="72"/>
      <c r="SLE167" s="72"/>
      <c r="SLF167" s="72"/>
      <c r="SLG167" s="72"/>
      <c r="SLH167" s="72"/>
      <c r="SLI167" s="72"/>
      <c r="SLJ167" s="72"/>
      <c r="SLK167" s="72"/>
      <c r="SLL167" s="72"/>
      <c r="SLM167" s="72"/>
      <c r="SLN167" s="72"/>
      <c r="SLO167" s="72"/>
      <c r="SLP167" s="72"/>
      <c r="SLQ167" s="72"/>
      <c r="SLR167" s="72"/>
      <c r="SLS167" s="72"/>
      <c r="SLT167" s="72"/>
      <c r="SLU167" s="72"/>
      <c r="SLV167" s="72"/>
      <c r="SLW167" s="72"/>
      <c r="SLX167" s="72"/>
      <c r="SLY167" s="72"/>
      <c r="SLZ167" s="72"/>
      <c r="SMA167" s="72"/>
      <c r="SMB167" s="72"/>
      <c r="SMC167" s="72"/>
      <c r="SMD167" s="72"/>
      <c r="SME167" s="72"/>
      <c r="SMF167" s="72"/>
      <c r="SMG167" s="72"/>
      <c r="SMH167" s="72"/>
      <c r="SMI167" s="72"/>
      <c r="SMJ167" s="72"/>
      <c r="SMK167" s="72"/>
      <c r="SML167" s="72"/>
      <c r="SMM167" s="72"/>
      <c r="SMN167" s="72"/>
      <c r="SMO167" s="72"/>
      <c r="SMP167" s="72"/>
      <c r="SMQ167" s="72"/>
      <c r="SMR167" s="72"/>
      <c r="SMS167" s="72"/>
      <c r="SMT167" s="72"/>
      <c r="SMU167" s="72"/>
      <c r="SMV167" s="72"/>
      <c r="SMW167" s="72"/>
      <c r="SMX167" s="72"/>
      <c r="SMY167" s="72"/>
      <c r="SMZ167" s="72"/>
      <c r="SNA167" s="72"/>
      <c r="SNB167" s="72"/>
      <c r="SNC167" s="72"/>
      <c r="SND167" s="72"/>
      <c r="SNE167" s="72"/>
      <c r="SNF167" s="72"/>
      <c r="SNG167" s="72"/>
      <c r="SNH167" s="72"/>
      <c r="SNI167" s="72"/>
      <c r="SNJ167" s="72"/>
      <c r="SNK167" s="72"/>
      <c r="SNL167" s="72"/>
      <c r="SNM167" s="72"/>
      <c r="SNN167" s="72"/>
      <c r="SNO167" s="72"/>
      <c r="SNP167" s="72"/>
      <c r="SNQ167" s="72"/>
      <c r="SNR167" s="72"/>
      <c r="SNS167" s="72"/>
      <c r="SNT167" s="72"/>
      <c r="SNU167" s="72"/>
      <c r="SNV167" s="72"/>
      <c r="SNW167" s="72"/>
      <c r="SNX167" s="72"/>
      <c r="SNY167" s="72"/>
      <c r="SNZ167" s="72"/>
      <c r="SOA167" s="72"/>
      <c r="SOB167" s="72"/>
      <c r="SOC167" s="72"/>
      <c r="SOD167" s="72"/>
      <c r="SOE167" s="72"/>
      <c r="SOF167" s="72"/>
      <c r="SOG167" s="72"/>
      <c r="SOH167" s="72"/>
      <c r="SOI167" s="72"/>
      <c r="SOJ167" s="72"/>
      <c r="SOK167" s="72"/>
      <c r="SOL167" s="72"/>
      <c r="SOM167" s="72"/>
      <c r="SON167" s="72"/>
      <c r="SOO167" s="72"/>
      <c r="SOP167" s="72"/>
      <c r="SOQ167" s="72"/>
      <c r="SOR167" s="72"/>
      <c r="SOS167" s="72"/>
      <c r="SOT167" s="72"/>
      <c r="SOU167" s="72"/>
      <c r="SOV167" s="72"/>
      <c r="SOW167" s="72"/>
      <c r="SOX167" s="72"/>
      <c r="SOY167" s="72"/>
      <c r="SOZ167" s="72"/>
      <c r="SPA167" s="72"/>
      <c r="SPB167" s="72"/>
      <c r="SPC167" s="72"/>
      <c r="SPD167" s="72"/>
      <c r="SPE167" s="72"/>
      <c r="SPF167" s="72"/>
      <c r="SPG167" s="72"/>
      <c r="SPH167" s="72"/>
      <c r="SPI167" s="72"/>
      <c r="SPJ167" s="72"/>
      <c r="SPK167" s="72"/>
      <c r="SPL167" s="72"/>
      <c r="SPM167" s="72"/>
      <c r="SPN167" s="72"/>
      <c r="SPO167" s="72"/>
      <c r="SPP167" s="72"/>
      <c r="SPQ167" s="72"/>
      <c r="SPR167" s="72"/>
      <c r="SPS167" s="72"/>
      <c r="SPT167" s="72"/>
      <c r="SPU167" s="72"/>
      <c r="SPV167" s="72"/>
      <c r="SPW167" s="72"/>
      <c r="SPX167" s="72"/>
      <c r="SPY167" s="72"/>
      <c r="SPZ167" s="72"/>
      <c r="SQA167" s="72"/>
      <c r="SQB167" s="72"/>
      <c r="SQC167" s="72"/>
      <c r="SQD167" s="72"/>
      <c r="SQE167" s="72"/>
      <c r="SQF167" s="72"/>
      <c r="SQG167" s="72"/>
      <c r="SQH167" s="72"/>
      <c r="SQI167" s="72"/>
      <c r="SQJ167" s="72"/>
      <c r="SQK167" s="72"/>
      <c r="SQL167" s="72"/>
      <c r="SQM167" s="72"/>
      <c r="SQN167" s="72"/>
      <c r="SQO167" s="72"/>
      <c r="SQP167" s="72"/>
      <c r="SQQ167" s="72"/>
      <c r="SQR167" s="72"/>
      <c r="SQS167" s="72"/>
      <c r="SQT167" s="72"/>
      <c r="SQU167" s="72"/>
      <c r="SQV167" s="72"/>
      <c r="SQW167" s="72"/>
      <c r="SQX167" s="72"/>
      <c r="SQY167" s="72"/>
      <c r="SQZ167" s="72"/>
      <c r="SRA167" s="72"/>
      <c r="SRB167" s="72"/>
      <c r="SRC167" s="72"/>
      <c r="SRD167" s="72"/>
      <c r="SRE167" s="72"/>
      <c r="SRF167" s="72"/>
      <c r="SRG167" s="72"/>
      <c r="SRH167" s="72"/>
      <c r="SRI167" s="72"/>
      <c r="SRJ167" s="72"/>
      <c r="SRK167" s="72"/>
      <c r="SRL167" s="72"/>
      <c r="SRM167" s="72"/>
      <c r="SRN167" s="72"/>
      <c r="SRO167" s="72"/>
      <c r="SRP167" s="72"/>
      <c r="SRQ167" s="72"/>
      <c r="SRR167" s="72"/>
      <c r="SRS167" s="72"/>
      <c r="SRT167" s="72"/>
      <c r="SRU167" s="72"/>
      <c r="SRV167" s="72"/>
      <c r="SRW167" s="72"/>
      <c r="SRX167" s="72"/>
      <c r="SRY167" s="72"/>
      <c r="SRZ167" s="72"/>
      <c r="SSA167" s="72"/>
      <c r="SSB167" s="72"/>
      <c r="SSC167" s="72"/>
      <c r="SSD167" s="72"/>
      <c r="SSE167" s="72"/>
      <c r="SSF167" s="72"/>
      <c r="SSG167" s="72"/>
      <c r="SSH167" s="72"/>
      <c r="SSI167" s="72"/>
      <c r="SSJ167" s="72"/>
      <c r="SSK167" s="72"/>
      <c r="SSL167" s="72"/>
      <c r="SSM167" s="72"/>
      <c r="SSN167" s="72"/>
      <c r="SSO167" s="72"/>
      <c r="SSP167" s="72"/>
      <c r="SSQ167" s="72"/>
      <c r="SSR167" s="72"/>
      <c r="SSS167" s="72"/>
      <c r="SST167" s="72"/>
      <c r="SSU167" s="72"/>
      <c r="SSV167" s="72"/>
      <c r="SSW167" s="72"/>
      <c r="SSX167" s="72"/>
      <c r="SSY167" s="72"/>
      <c r="SSZ167" s="72"/>
      <c r="STA167" s="72"/>
      <c r="STB167" s="72"/>
      <c r="STC167" s="72"/>
      <c r="STD167" s="72"/>
      <c r="STE167" s="72"/>
      <c r="STF167" s="72"/>
      <c r="STG167" s="72"/>
      <c r="STH167" s="72"/>
      <c r="STI167" s="72"/>
      <c r="STJ167" s="72"/>
      <c r="STK167" s="72"/>
      <c r="STL167" s="72"/>
      <c r="STM167" s="72"/>
      <c r="STN167" s="72"/>
      <c r="STO167" s="72"/>
      <c r="STP167" s="72"/>
      <c r="STQ167" s="72"/>
      <c r="STR167" s="72"/>
      <c r="STS167" s="72"/>
      <c r="STT167" s="72"/>
      <c r="STU167" s="72"/>
      <c r="STV167" s="72"/>
      <c r="STW167" s="72"/>
      <c r="STX167" s="72"/>
      <c r="STY167" s="72"/>
      <c r="STZ167" s="72"/>
      <c r="SUA167" s="72"/>
      <c r="SUB167" s="72"/>
      <c r="SUC167" s="72"/>
      <c r="SUD167" s="72"/>
      <c r="SUE167" s="72"/>
      <c r="SUF167" s="72"/>
      <c r="SUG167" s="72"/>
      <c r="SUH167" s="72"/>
      <c r="SUI167" s="72"/>
      <c r="SUJ167" s="72"/>
      <c r="SUK167" s="72"/>
      <c r="SUL167" s="72"/>
      <c r="SUM167" s="72"/>
      <c r="SUN167" s="72"/>
      <c r="SUO167" s="72"/>
      <c r="SUP167" s="72"/>
      <c r="SUQ167" s="72"/>
      <c r="SUR167" s="72"/>
      <c r="SUS167" s="72"/>
      <c r="SUT167" s="72"/>
      <c r="SUU167" s="72"/>
      <c r="SUV167" s="72"/>
      <c r="SUW167" s="72"/>
      <c r="SUX167" s="72"/>
      <c r="SUY167" s="72"/>
      <c r="SUZ167" s="72"/>
      <c r="SVA167" s="72"/>
      <c r="SVB167" s="72"/>
      <c r="SVC167" s="72"/>
      <c r="SVD167" s="72"/>
      <c r="SVE167" s="72"/>
      <c r="SVF167" s="72"/>
      <c r="SVG167" s="72"/>
      <c r="SVH167" s="72"/>
      <c r="SVI167" s="72"/>
      <c r="SVJ167" s="72"/>
      <c r="SVK167" s="72"/>
      <c r="SVL167" s="72"/>
      <c r="SVM167" s="72"/>
      <c r="SVN167" s="72"/>
      <c r="SVO167" s="72"/>
      <c r="SVP167" s="72"/>
      <c r="SVQ167" s="72"/>
      <c r="SVR167" s="72"/>
      <c r="SVS167" s="72"/>
      <c r="SVT167" s="72"/>
      <c r="SVU167" s="72"/>
      <c r="SVV167" s="72"/>
      <c r="SVW167" s="72"/>
      <c r="SVX167" s="72"/>
      <c r="SVY167" s="72"/>
      <c r="SVZ167" s="72"/>
      <c r="SWA167" s="72"/>
      <c r="SWB167" s="72"/>
      <c r="SWC167" s="72"/>
      <c r="SWD167" s="72"/>
      <c r="SWE167" s="72"/>
      <c r="SWF167" s="72"/>
      <c r="SWG167" s="72"/>
      <c r="SWH167" s="72"/>
      <c r="SWI167" s="72"/>
      <c r="SWJ167" s="72"/>
      <c r="SWK167" s="72"/>
      <c r="SWL167" s="72"/>
      <c r="SWM167" s="72"/>
      <c r="SWN167" s="72"/>
      <c r="SWO167" s="72"/>
      <c r="SWP167" s="72"/>
      <c r="SWQ167" s="72"/>
      <c r="SWR167" s="72"/>
      <c r="SWS167" s="72"/>
      <c r="SWT167" s="72"/>
      <c r="SWU167" s="72"/>
      <c r="SWV167" s="72"/>
      <c r="SWW167" s="72"/>
      <c r="SWX167" s="72"/>
      <c r="SWY167" s="72"/>
      <c r="SWZ167" s="72"/>
      <c r="SXA167" s="72"/>
      <c r="SXB167" s="72"/>
      <c r="SXC167" s="72"/>
      <c r="SXD167" s="72"/>
      <c r="SXE167" s="72"/>
      <c r="SXF167" s="72"/>
      <c r="SXG167" s="72"/>
      <c r="SXH167" s="72"/>
      <c r="SXI167" s="72"/>
      <c r="SXJ167" s="72"/>
      <c r="SXK167" s="72"/>
      <c r="SXL167" s="72"/>
      <c r="SXM167" s="72"/>
      <c r="SXN167" s="72"/>
      <c r="SXO167" s="72"/>
      <c r="SXP167" s="72"/>
      <c r="SXQ167" s="72"/>
      <c r="SXR167" s="72"/>
      <c r="SXS167" s="72"/>
      <c r="SXT167" s="72"/>
      <c r="SXU167" s="72"/>
      <c r="SXV167" s="72"/>
      <c r="SXW167" s="72"/>
      <c r="SXX167" s="72"/>
      <c r="SXY167" s="72"/>
      <c r="SXZ167" s="72"/>
      <c r="SYA167" s="72"/>
      <c r="SYB167" s="72"/>
      <c r="SYC167" s="72"/>
      <c r="SYD167" s="72"/>
      <c r="SYE167" s="72"/>
      <c r="SYF167" s="72"/>
      <c r="SYG167" s="72"/>
      <c r="SYH167" s="72"/>
      <c r="SYI167" s="72"/>
      <c r="SYJ167" s="72"/>
      <c r="SYK167" s="72"/>
      <c r="SYL167" s="72"/>
      <c r="SYM167" s="72"/>
      <c r="SYN167" s="72"/>
      <c r="SYO167" s="72"/>
      <c r="SYP167" s="72"/>
      <c r="SYQ167" s="72"/>
      <c r="SYR167" s="72"/>
      <c r="SYS167" s="72"/>
      <c r="SYT167" s="72"/>
      <c r="SYU167" s="72"/>
      <c r="SYV167" s="72"/>
      <c r="SYW167" s="72"/>
      <c r="SYX167" s="72"/>
      <c r="SYY167" s="72"/>
      <c r="SYZ167" s="72"/>
      <c r="SZA167" s="72"/>
      <c r="SZB167" s="72"/>
      <c r="SZC167" s="72"/>
      <c r="SZD167" s="72"/>
      <c r="SZE167" s="72"/>
      <c r="SZF167" s="72"/>
      <c r="SZG167" s="72"/>
      <c r="SZH167" s="72"/>
      <c r="SZI167" s="72"/>
      <c r="SZJ167" s="72"/>
      <c r="SZK167" s="72"/>
      <c r="SZL167" s="72"/>
      <c r="SZM167" s="72"/>
      <c r="SZN167" s="72"/>
      <c r="SZO167" s="72"/>
      <c r="SZP167" s="72"/>
      <c r="SZQ167" s="72"/>
      <c r="SZR167" s="72"/>
      <c r="SZS167" s="72"/>
      <c r="SZT167" s="72"/>
      <c r="SZU167" s="72"/>
      <c r="SZV167" s="72"/>
      <c r="SZW167" s="72"/>
      <c r="SZX167" s="72"/>
      <c r="SZY167" s="72"/>
      <c r="SZZ167" s="72"/>
      <c r="TAA167" s="72"/>
      <c r="TAB167" s="72"/>
      <c r="TAC167" s="72"/>
      <c r="TAD167" s="72"/>
      <c r="TAE167" s="72"/>
      <c r="TAF167" s="72"/>
      <c r="TAG167" s="72"/>
      <c r="TAH167" s="72"/>
      <c r="TAI167" s="72"/>
      <c r="TAJ167" s="72"/>
      <c r="TAK167" s="72"/>
      <c r="TAL167" s="72"/>
      <c r="TAM167" s="72"/>
      <c r="TAN167" s="72"/>
      <c r="TAO167" s="72"/>
      <c r="TAP167" s="72"/>
      <c r="TAQ167" s="72"/>
      <c r="TAR167" s="72"/>
      <c r="TAS167" s="72"/>
      <c r="TAT167" s="72"/>
      <c r="TAU167" s="72"/>
      <c r="TAV167" s="72"/>
      <c r="TAW167" s="72"/>
      <c r="TAX167" s="72"/>
      <c r="TAY167" s="72"/>
      <c r="TAZ167" s="72"/>
      <c r="TBA167" s="72"/>
      <c r="TBB167" s="72"/>
      <c r="TBC167" s="72"/>
      <c r="TBD167" s="72"/>
      <c r="TBE167" s="72"/>
      <c r="TBF167" s="72"/>
      <c r="TBG167" s="72"/>
      <c r="TBH167" s="72"/>
      <c r="TBI167" s="72"/>
      <c r="TBJ167" s="72"/>
      <c r="TBK167" s="72"/>
      <c r="TBL167" s="72"/>
      <c r="TBM167" s="72"/>
      <c r="TBN167" s="72"/>
      <c r="TBO167" s="72"/>
      <c r="TBP167" s="72"/>
      <c r="TBQ167" s="72"/>
      <c r="TBR167" s="72"/>
      <c r="TBS167" s="72"/>
      <c r="TBT167" s="72"/>
      <c r="TBU167" s="72"/>
      <c r="TBV167" s="72"/>
      <c r="TBW167" s="72"/>
      <c r="TBX167" s="72"/>
      <c r="TBY167" s="72"/>
      <c r="TBZ167" s="72"/>
      <c r="TCA167" s="72"/>
      <c r="TCB167" s="72"/>
      <c r="TCC167" s="72"/>
      <c r="TCD167" s="72"/>
      <c r="TCE167" s="72"/>
      <c r="TCF167" s="72"/>
      <c r="TCG167" s="72"/>
      <c r="TCH167" s="72"/>
      <c r="TCI167" s="72"/>
      <c r="TCJ167" s="72"/>
      <c r="TCK167" s="72"/>
      <c r="TCL167" s="72"/>
      <c r="TCM167" s="72"/>
      <c r="TCN167" s="72"/>
      <c r="TCO167" s="72"/>
      <c r="TCP167" s="72"/>
      <c r="TCQ167" s="72"/>
      <c r="TCR167" s="72"/>
      <c r="TCS167" s="72"/>
      <c r="TCT167" s="72"/>
      <c r="TCU167" s="72"/>
      <c r="TCV167" s="72"/>
      <c r="TCW167" s="72"/>
      <c r="TCX167" s="72"/>
      <c r="TCY167" s="72"/>
      <c r="TCZ167" s="72"/>
      <c r="TDA167" s="72"/>
      <c r="TDB167" s="72"/>
      <c r="TDC167" s="72"/>
      <c r="TDD167" s="72"/>
      <c r="TDE167" s="72"/>
      <c r="TDF167" s="72"/>
      <c r="TDG167" s="72"/>
      <c r="TDH167" s="72"/>
      <c r="TDI167" s="72"/>
      <c r="TDJ167" s="72"/>
      <c r="TDK167" s="72"/>
      <c r="TDL167" s="72"/>
      <c r="TDM167" s="72"/>
      <c r="TDN167" s="72"/>
      <c r="TDO167" s="72"/>
      <c r="TDP167" s="72"/>
      <c r="TDQ167" s="72"/>
      <c r="TDR167" s="72"/>
      <c r="TDS167" s="72"/>
      <c r="TDT167" s="72"/>
      <c r="TDU167" s="72"/>
      <c r="TDV167" s="72"/>
      <c r="TDW167" s="72"/>
      <c r="TDX167" s="72"/>
      <c r="TDY167" s="72"/>
      <c r="TDZ167" s="72"/>
      <c r="TEA167" s="72"/>
      <c r="TEB167" s="72"/>
      <c r="TEC167" s="72"/>
      <c r="TED167" s="72"/>
      <c r="TEE167" s="72"/>
      <c r="TEF167" s="72"/>
      <c r="TEG167" s="72"/>
      <c r="TEH167" s="72"/>
      <c r="TEI167" s="72"/>
      <c r="TEJ167" s="72"/>
      <c r="TEK167" s="72"/>
      <c r="TEL167" s="72"/>
      <c r="TEM167" s="72"/>
      <c r="TEN167" s="72"/>
      <c r="TEO167" s="72"/>
      <c r="TEP167" s="72"/>
      <c r="TEQ167" s="72"/>
      <c r="TER167" s="72"/>
      <c r="TES167" s="72"/>
      <c r="TET167" s="72"/>
      <c r="TEU167" s="72"/>
      <c r="TEV167" s="72"/>
      <c r="TEW167" s="72"/>
      <c r="TEX167" s="72"/>
      <c r="TEY167" s="72"/>
      <c r="TEZ167" s="72"/>
      <c r="TFA167" s="72"/>
      <c r="TFB167" s="72"/>
      <c r="TFC167" s="72"/>
      <c r="TFD167" s="72"/>
      <c r="TFE167" s="72"/>
      <c r="TFF167" s="72"/>
      <c r="TFG167" s="72"/>
      <c r="TFH167" s="72"/>
      <c r="TFI167" s="72"/>
      <c r="TFJ167" s="72"/>
      <c r="TFK167" s="72"/>
      <c r="TFL167" s="72"/>
      <c r="TFM167" s="72"/>
      <c r="TFN167" s="72"/>
      <c r="TFO167" s="72"/>
      <c r="TFP167" s="72"/>
      <c r="TFQ167" s="72"/>
      <c r="TFR167" s="72"/>
      <c r="TFS167" s="72"/>
      <c r="TFT167" s="72"/>
      <c r="TFU167" s="72"/>
      <c r="TFV167" s="72"/>
      <c r="TFW167" s="72"/>
      <c r="TFX167" s="72"/>
      <c r="TFY167" s="72"/>
      <c r="TFZ167" s="72"/>
      <c r="TGA167" s="72"/>
      <c r="TGB167" s="72"/>
      <c r="TGC167" s="72"/>
      <c r="TGD167" s="72"/>
      <c r="TGE167" s="72"/>
      <c r="TGF167" s="72"/>
      <c r="TGG167" s="72"/>
      <c r="TGH167" s="72"/>
      <c r="TGI167" s="72"/>
      <c r="TGJ167" s="72"/>
      <c r="TGK167" s="72"/>
      <c r="TGL167" s="72"/>
      <c r="TGM167" s="72"/>
      <c r="TGN167" s="72"/>
      <c r="TGO167" s="72"/>
      <c r="TGP167" s="72"/>
      <c r="TGQ167" s="72"/>
      <c r="TGR167" s="72"/>
      <c r="TGS167" s="72"/>
      <c r="TGT167" s="72"/>
      <c r="TGU167" s="72"/>
      <c r="TGV167" s="72"/>
      <c r="TGW167" s="72"/>
      <c r="TGX167" s="72"/>
      <c r="TGY167" s="72"/>
      <c r="TGZ167" s="72"/>
      <c r="THA167" s="72"/>
      <c r="THB167" s="72"/>
      <c r="THC167" s="72"/>
      <c r="THD167" s="72"/>
      <c r="THE167" s="72"/>
      <c r="THF167" s="72"/>
      <c r="THG167" s="72"/>
      <c r="THH167" s="72"/>
      <c r="THI167" s="72"/>
      <c r="THJ167" s="72"/>
      <c r="THK167" s="72"/>
      <c r="THL167" s="72"/>
      <c r="THM167" s="72"/>
      <c r="THN167" s="72"/>
      <c r="THO167" s="72"/>
      <c r="THP167" s="72"/>
      <c r="THQ167" s="72"/>
      <c r="THR167" s="72"/>
      <c r="THS167" s="72"/>
      <c r="THT167" s="72"/>
      <c r="THU167" s="72"/>
      <c r="THV167" s="72"/>
      <c r="THW167" s="72"/>
      <c r="THX167" s="72"/>
      <c r="THY167" s="72"/>
      <c r="THZ167" s="72"/>
      <c r="TIA167" s="72"/>
      <c r="TIB167" s="72"/>
      <c r="TIC167" s="72"/>
      <c r="TID167" s="72"/>
      <c r="TIE167" s="72"/>
      <c r="TIF167" s="72"/>
      <c r="TIG167" s="72"/>
      <c r="TIH167" s="72"/>
      <c r="TII167" s="72"/>
      <c r="TIJ167" s="72"/>
      <c r="TIK167" s="72"/>
      <c r="TIL167" s="72"/>
      <c r="TIM167" s="72"/>
      <c r="TIN167" s="72"/>
      <c r="TIO167" s="72"/>
      <c r="TIP167" s="72"/>
      <c r="TIQ167" s="72"/>
      <c r="TIR167" s="72"/>
      <c r="TIS167" s="72"/>
      <c r="TIT167" s="72"/>
      <c r="TIU167" s="72"/>
      <c r="TIV167" s="72"/>
      <c r="TIW167" s="72"/>
      <c r="TIX167" s="72"/>
      <c r="TIY167" s="72"/>
      <c r="TIZ167" s="72"/>
      <c r="TJA167" s="72"/>
      <c r="TJB167" s="72"/>
      <c r="TJC167" s="72"/>
      <c r="TJD167" s="72"/>
      <c r="TJE167" s="72"/>
      <c r="TJF167" s="72"/>
      <c r="TJG167" s="72"/>
      <c r="TJH167" s="72"/>
      <c r="TJI167" s="72"/>
      <c r="TJJ167" s="72"/>
      <c r="TJK167" s="72"/>
      <c r="TJL167" s="72"/>
      <c r="TJM167" s="72"/>
      <c r="TJN167" s="72"/>
      <c r="TJO167" s="72"/>
      <c r="TJP167" s="72"/>
      <c r="TJQ167" s="72"/>
      <c r="TJR167" s="72"/>
      <c r="TJS167" s="72"/>
      <c r="TJT167" s="72"/>
      <c r="TJU167" s="72"/>
      <c r="TJV167" s="72"/>
      <c r="TJW167" s="72"/>
      <c r="TJX167" s="72"/>
      <c r="TJY167" s="72"/>
      <c r="TJZ167" s="72"/>
      <c r="TKA167" s="72"/>
      <c r="TKB167" s="72"/>
      <c r="TKC167" s="72"/>
      <c r="TKD167" s="72"/>
      <c r="TKE167" s="72"/>
      <c r="TKF167" s="72"/>
      <c r="TKG167" s="72"/>
      <c r="TKH167" s="72"/>
      <c r="TKI167" s="72"/>
      <c r="TKJ167" s="72"/>
      <c r="TKK167" s="72"/>
      <c r="TKL167" s="72"/>
      <c r="TKM167" s="72"/>
      <c r="TKN167" s="72"/>
      <c r="TKO167" s="72"/>
      <c r="TKP167" s="72"/>
      <c r="TKQ167" s="72"/>
      <c r="TKR167" s="72"/>
      <c r="TKS167" s="72"/>
      <c r="TKT167" s="72"/>
      <c r="TKU167" s="72"/>
      <c r="TKV167" s="72"/>
      <c r="TKW167" s="72"/>
      <c r="TKX167" s="72"/>
      <c r="TKY167" s="72"/>
      <c r="TKZ167" s="72"/>
      <c r="TLA167" s="72"/>
      <c r="TLB167" s="72"/>
      <c r="TLC167" s="72"/>
      <c r="TLD167" s="72"/>
      <c r="TLE167" s="72"/>
      <c r="TLF167" s="72"/>
      <c r="TLG167" s="72"/>
      <c r="TLH167" s="72"/>
      <c r="TLI167" s="72"/>
      <c r="TLJ167" s="72"/>
      <c r="TLK167" s="72"/>
      <c r="TLL167" s="72"/>
      <c r="TLM167" s="72"/>
      <c r="TLN167" s="72"/>
      <c r="TLO167" s="72"/>
      <c r="TLP167" s="72"/>
      <c r="TLQ167" s="72"/>
      <c r="TLR167" s="72"/>
      <c r="TLS167" s="72"/>
      <c r="TLT167" s="72"/>
      <c r="TLU167" s="72"/>
      <c r="TLV167" s="72"/>
      <c r="TLW167" s="72"/>
      <c r="TLX167" s="72"/>
      <c r="TLY167" s="72"/>
      <c r="TLZ167" s="72"/>
      <c r="TMA167" s="72"/>
      <c r="TMB167" s="72"/>
      <c r="TMC167" s="72"/>
      <c r="TMD167" s="72"/>
      <c r="TME167" s="72"/>
      <c r="TMF167" s="72"/>
      <c r="TMG167" s="72"/>
      <c r="TMH167" s="72"/>
      <c r="TMI167" s="72"/>
      <c r="TMJ167" s="72"/>
      <c r="TMK167" s="72"/>
      <c r="TML167" s="72"/>
      <c r="TMM167" s="72"/>
      <c r="TMN167" s="72"/>
      <c r="TMO167" s="72"/>
      <c r="TMP167" s="72"/>
      <c r="TMQ167" s="72"/>
      <c r="TMR167" s="72"/>
      <c r="TMS167" s="72"/>
      <c r="TMT167" s="72"/>
      <c r="TMU167" s="72"/>
      <c r="TMV167" s="72"/>
      <c r="TMW167" s="72"/>
      <c r="TMX167" s="72"/>
      <c r="TMY167" s="72"/>
      <c r="TMZ167" s="72"/>
      <c r="TNA167" s="72"/>
      <c r="TNB167" s="72"/>
      <c r="TNC167" s="72"/>
      <c r="TND167" s="72"/>
      <c r="TNE167" s="72"/>
      <c r="TNF167" s="72"/>
      <c r="TNG167" s="72"/>
      <c r="TNH167" s="72"/>
      <c r="TNI167" s="72"/>
      <c r="TNJ167" s="72"/>
      <c r="TNK167" s="72"/>
      <c r="TNL167" s="72"/>
      <c r="TNM167" s="72"/>
      <c r="TNN167" s="72"/>
      <c r="TNO167" s="72"/>
      <c r="TNP167" s="72"/>
      <c r="TNQ167" s="72"/>
      <c r="TNR167" s="72"/>
      <c r="TNS167" s="72"/>
      <c r="TNT167" s="72"/>
      <c r="TNU167" s="72"/>
      <c r="TNV167" s="72"/>
      <c r="TNW167" s="72"/>
      <c r="TNX167" s="72"/>
      <c r="TNY167" s="72"/>
      <c r="TNZ167" s="72"/>
      <c r="TOA167" s="72"/>
      <c r="TOB167" s="72"/>
      <c r="TOC167" s="72"/>
      <c r="TOD167" s="72"/>
      <c r="TOE167" s="72"/>
      <c r="TOF167" s="72"/>
      <c r="TOG167" s="72"/>
      <c r="TOH167" s="72"/>
      <c r="TOI167" s="72"/>
      <c r="TOJ167" s="72"/>
      <c r="TOK167" s="72"/>
      <c r="TOL167" s="72"/>
      <c r="TOM167" s="72"/>
      <c r="TON167" s="72"/>
      <c r="TOO167" s="72"/>
      <c r="TOP167" s="72"/>
      <c r="TOQ167" s="72"/>
      <c r="TOR167" s="72"/>
      <c r="TOS167" s="72"/>
      <c r="TOT167" s="72"/>
      <c r="TOU167" s="72"/>
      <c r="TOV167" s="72"/>
      <c r="TOW167" s="72"/>
      <c r="TOX167" s="72"/>
      <c r="TOY167" s="72"/>
      <c r="TOZ167" s="72"/>
      <c r="TPA167" s="72"/>
      <c r="TPB167" s="72"/>
      <c r="TPC167" s="72"/>
      <c r="TPD167" s="72"/>
      <c r="TPE167" s="72"/>
      <c r="TPF167" s="72"/>
      <c r="TPG167" s="72"/>
      <c r="TPH167" s="72"/>
      <c r="TPI167" s="72"/>
      <c r="TPJ167" s="72"/>
      <c r="TPK167" s="72"/>
      <c r="TPL167" s="72"/>
      <c r="TPM167" s="72"/>
      <c r="TPN167" s="72"/>
      <c r="TPO167" s="72"/>
      <c r="TPP167" s="72"/>
      <c r="TPQ167" s="72"/>
      <c r="TPR167" s="72"/>
      <c r="TPS167" s="72"/>
      <c r="TPT167" s="72"/>
      <c r="TPU167" s="72"/>
      <c r="TPV167" s="72"/>
      <c r="TPW167" s="72"/>
      <c r="TPX167" s="72"/>
      <c r="TPY167" s="72"/>
      <c r="TPZ167" s="72"/>
      <c r="TQA167" s="72"/>
      <c r="TQB167" s="72"/>
      <c r="TQC167" s="72"/>
      <c r="TQD167" s="72"/>
      <c r="TQE167" s="72"/>
      <c r="TQF167" s="72"/>
      <c r="TQG167" s="72"/>
      <c r="TQH167" s="72"/>
      <c r="TQI167" s="72"/>
      <c r="TQJ167" s="72"/>
      <c r="TQK167" s="72"/>
      <c r="TQL167" s="72"/>
      <c r="TQM167" s="72"/>
      <c r="TQN167" s="72"/>
      <c r="TQO167" s="72"/>
      <c r="TQP167" s="72"/>
      <c r="TQQ167" s="72"/>
      <c r="TQR167" s="72"/>
      <c r="TQS167" s="72"/>
      <c r="TQT167" s="72"/>
      <c r="TQU167" s="72"/>
      <c r="TQV167" s="72"/>
      <c r="TQW167" s="72"/>
      <c r="TQX167" s="72"/>
      <c r="TQY167" s="72"/>
      <c r="TQZ167" s="72"/>
      <c r="TRA167" s="72"/>
      <c r="TRB167" s="72"/>
      <c r="TRC167" s="72"/>
      <c r="TRD167" s="72"/>
      <c r="TRE167" s="72"/>
      <c r="TRF167" s="72"/>
      <c r="TRG167" s="72"/>
      <c r="TRH167" s="72"/>
      <c r="TRI167" s="72"/>
      <c r="TRJ167" s="72"/>
      <c r="TRK167" s="72"/>
      <c r="TRL167" s="72"/>
      <c r="TRM167" s="72"/>
      <c r="TRN167" s="72"/>
      <c r="TRO167" s="72"/>
      <c r="TRP167" s="72"/>
      <c r="TRQ167" s="72"/>
      <c r="TRR167" s="72"/>
      <c r="TRS167" s="72"/>
      <c r="TRT167" s="72"/>
      <c r="TRU167" s="72"/>
      <c r="TRV167" s="72"/>
      <c r="TRW167" s="72"/>
      <c r="TRX167" s="72"/>
      <c r="TRY167" s="72"/>
      <c r="TRZ167" s="72"/>
      <c r="TSA167" s="72"/>
      <c r="TSB167" s="72"/>
      <c r="TSC167" s="72"/>
      <c r="TSD167" s="72"/>
      <c r="TSE167" s="72"/>
      <c r="TSF167" s="72"/>
      <c r="TSG167" s="72"/>
      <c r="TSH167" s="72"/>
      <c r="TSI167" s="72"/>
      <c r="TSJ167" s="72"/>
      <c r="TSK167" s="72"/>
      <c r="TSL167" s="72"/>
      <c r="TSM167" s="72"/>
      <c r="TSN167" s="72"/>
      <c r="TSO167" s="72"/>
      <c r="TSP167" s="72"/>
      <c r="TSQ167" s="72"/>
      <c r="TSR167" s="72"/>
      <c r="TSS167" s="72"/>
      <c r="TST167" s="72"/>
      <c r="TSU167" s="72"/>
      <c r="TSV167" s="72"/>
      <c r="TSW167" s="72"/>
      <c r="TSX167" s="72"/>
      <c r="TSY167" s="72"/>
      <c r="TSZ167" s="72"/>
      <c r="TTA167" s="72"/>
      <c r="TTB167" s="72"/>
      <c r="TTC167" s="72"/>
      <c r="TTD167" s="72"/>
      <c r="TTE167" s="72"/>
      <c r="TTF167" s="72"/>
      <c r="TTG167" s="72"/>
      <c r="TTH167" s="72"/>
      <c r="TTI167" s="72"/>
      <c r="TTJ167" s="72"/>
      <c r="TTK167" s="72"/>
      <c r="TTL167" s="72"/>
      <c r="TTM167" s="72"/>
      <c r="TTN167" s="72"/>
      <c r="TTO167" s="72"/>
      <c r="TTP167" s="72"/>
      <c r="TTQ167" s="72"/>
      <c r="TTR167" s="72"/>
      <c r="TTS167" s="72"/>
      <c r="TTT167" s="72"/>
      <c r="TTU167" s="72"/>
      <c r="TTV167" s="72"/>
      <c r="TTW167" s="72"/>
      <c r="TTX167" s="72"/>
      <c r="TTY167" s="72"/>
      <c r="TTZ167" s="72"/>
      <c r="TUA167" s="72"/>
      <c r="TUB167" s="72"/>
      <c r="TUC167" s="72"/>
      <c r="TUD167" s="72"/>
      <c r="TUE167" s="72"/>
      <c r="TUF167" s="72"/>
      <c r="TUG167" s="72"/>
      <c r="TUH167" s="72"/>
      <c r="TUI167" s="72"/>
      <c r="TUJ167" s="72"/>
      <c r="TUK167" s="72"/>
      <c r="TUL167" s="72"/>
      <c r="TUM167" s="72"/>
      <c r="TUN167" s="72"/>
      <c r="TUO167" s="72"/>
      <c r="TUP167" s="72"/>
      <c r="TUQ167" s="72"/>
      <c r="TUR167" s="72"/>
      <c r="TUS167" s="72"/>
      <c r="TUT167" s="72"/>
      <c r="TUU167" s="72"/>
      <c r="TUV167" s="72"/>
      <c r="TUW167" s="72"/>
      <c r="TUX167" s="72"/>
      <c r="TUY167" s="72"/>
      <c r="TUZ167" s="72"/>
      <c r="TVA167" s="72"/>
      <c r="TVB167" s="72"/>
      <c r="TVC167" s="72"/>
      <c r="TVD167" s="72"/>
      <c r="TVE167" s="72"/>
      <c r="TVF167" s="72"/>
      <c r="TVG167" s="72"/>
      <c r="TVH167" s="72"/>
      <c r="TVI167" s="72"/>
      <c r="TVJ167" s="72"/>
      <c r="TVK167" s="72"/>
      <c r="TVL167" s="72"/>
      <c r="TVM167" s="72"/>
      <c r="TVN167" s="72"/>
      <c r="TVO167" s="72"/>
      <c r="TVP167" s="72"/>
      <c r="TVQ167" s="72"/>
      <c r="TVR167" s="72"/>
      <c r="TVS167" s="72"/>
      <c r="TVT167" s="72"/>
      <c r="TVU167" s="72"/>
      <c r="TVV167" s="72"/>
      <c r="TVW167" s="72"/>
      <c r="TVX167" s="72"/>
      <c r="TVY167" s="72"/>
      <c r="TVZ167" s="72"/>
      <c r="TWA167" s="72"/>
      <c r="TWB167" s="72"/>
      <c r="TWC167" s="72"/>
      <c r="TWD167" s="72"/>
      <c r="TWE167" s="72"/>
      <c r="TWF167" s="72"/>
      <c r="TWG167" s="72"/>
      <c r="TWH167" s="72"/>
      <c r="TWI167" s="72"/>
      <c r="TWJ167" s="72"/>
      <c r="TWK167" s="72"/>
      <c r="TWL167" s="72"/>
      <c r="TWM167" s="72"/>
      <c r="TWN167" s="72"/>
      <c r="TWO167" s="72"/>
      <c r="TWP167" s="72"/>
      <c r="TWQ167" s="72"/>
      <c r="TWR167" s="72"/>
      <c r="TWS167" s="72"/>
      <c r="TWT167" s="72"/>
      <c r="TWU167" s="72"/>
      <c r="TWV167" s="72"/>
      <c r="TWW167" s="72"/>
      <c r="TWX167" s="72"/>
      <c r="TWY167" s="72"/>
      <c r="TWZ167" s="72"/>
      <c r="TXA167" s="72"/>
      <c r="TXB167" s="72"/>
      <c r="TXC167" s="72"/>
      <c r="TXD167" s="72"/>
      <c r="TXE167" s="72"/>
      <c r="TXF167" s="72"/>
      <c r="TXG167" s="72"/>
      <c r="TXH167" s="72"/>
      <c r="TXI167" s="72"/>
      <c r="TXJ167" s="72"/>
      <c r="TXK167" s="72"/>
      <c r="TXL167" s="72"/>
      <c r="TXM167" s="72"/>
      <c r="TXN167" s="72"/>
      <c r="TXO167" s="72"/>
      <c r="TXP167" s="72"/>
      <c r="TXQ167" s="72"/>
      <c r="TXR167" s="72"/>
      <c r="TXS167" s="72"/>
      <c r="TXT167" s="72"/>
      <c r="TXU167" s="72"/>
      <c r="TXV167" s="72"/>
      <c r="TXW167" s="72"/>
      <c r="TXX167" s="72"/>
      <c r="TXY167" s="72"/>
      <c r="TXZ167" s="72"/>
      <c r="TYA167" s="72"/>
      <c r="TYB167" s="72"/>
      <c r="TYC167" s="72"/>
      <c r="TYD167" s="72"/>
      <c r="TYE167" s="72"/>
      <c r="TYF167" s="72"/>
      <c r="TYG167" s="72"/>
      <c r="TYH167" s="72"/>
      <c r="TYI167" s="72"/>
      <c r="TYJ167" s="72"/>
      <c r="TYK167" s="72"/>
      <c r="TYL167" s="72"/>
      <c r="TYM167" s="72"/>
      <c r="TYN167" s="72"/>
      <c r="TYO167" s="72"/>
      <c r="TYP167" s="72"/>
      <c r="TYQ167" s="72"/>
      <c r="TYR167" s="72"/>
      <c r="TYS167" s="72"/>
      <c r="TYT167" s="72"/>
      <c r="TYU167" s="72"/>
      <c r="TYV167" s="72"/>
      <c r="TYW167" s="72"/>
      <c r="TYX167" s="72"/>
      <c r="TYY167" s="72"/>
      <c r="TYZ167" s="72"/>
      <c r="TZA167" s="72"/>
      <c r="TZB167" s="72"/>
      <c r="TZC167" s="72"/>
      <c r="TZD167" s="72"/>
      <c r="TZE167" s="72"/>
      <c r="TZF167" s="72"/>
      <c r="TZG167" s="72"/>
      <c r="TZH167" s="72"/>
      <c r="TZI167" s="72"/>
      <c r="TZJ167" s="72"/>
      <c r="TZK167" s="72"/>
      <c r="TZL167" s="72"/>
      <c r="TZM167" s="72"/>
      <c r="TZN167" s="72"/>
      <c r="TZO167" s="72"/>
      <c r="TZP167" s="72"/>
      <c r="TZQ167" s="72"/>
      <c r="TZR167" s="72"/>
      <c r="TZS167" s="72"/>
      <c r="TZT167" s="72"/>
      <c r="TZU167" s="72"/>
      <c r="TZV167" s="72"/>
      <c r="TZW167" s="72"/>
      <c r="TZX167" s="72"/>
      <c r="TZY167" s="72"/>
      <c r="TZZ167" s="72"/>
      <c r="UAA167" s="72"/>
      <c r="UAB167" s="72"/>
      <c r="UAC167" s="72"/>
      <c r="UAD167" s="72"/>
      <c r="UAE167" s="72"/>
      <c r="UAF167" s="72"/>
      <c r="UAG167" s="72"/>
      <c r="UAH167" s="72"/>
      <c r="UAI167" s="72"/>
      <c r="UAJ167" s="72"/>
      <c r="UAK167" s="72"/>
      <c r="UAL167" s="72"/>
      <c r="UAM167" s="72"/>
      <c r="UAN167" s="72"/>
      <c r="UAO167" s="72"/>
      <c r="UAP167" s="72"/>
      <c r="UAQ167" s="72"/>
      <c r="UAR167" s="72"/>
      <c r="UAS167" s="72"/>
      <c r="UAT167" s="72"/>
      <c r="UAU167" s="72"/>
      <c r="UAV167" s="72"/>
      <c r="UAW167" s="72"/>
      <c r="UAX167" s="72"/>
      <c r="UAY167" s="72"/>
      <c r="UAZ167" s="72"/>
      <c r="UBA167" s="72"/>
      <c r="UBB167" s="72"/>
      <c r="UBC167" s="72"/>
      <c r="UBD167" s="72"/>
      <c r="UBE167" s="72"/>
      <c r="UBF167" s="72"/>
      <c r="UBG167" s="72"/>
      <c r="UBH167" s="72"/>
      <c r="UBI167" s="72"/>
      <c r="UBJ167" s="72"/>
      <c r="UBK167" s="72"/>
      <c r="UBL167" s="72"/>
      <c r="UBM167" s="72"/>
      <c r="UBN167" s="72"/>
      <c r="UBO167" s="72"/>
      <c r="UBP167" s="72"/>
      <c r="UBQ167" s="72"/>
      <c r="UBR167" s="72"/>
      <c r="UBS167" s="72"/>
      <c r="UBT167" s="72"/>
      <c r="UBU167" s="72"/>
      <c r="UBV167" s="72"/>
      <c r="UBW167" s="72"/>
      <c r="UBX167" s="72"/>
      <c r="UBY167" s="72"/>
      <c r="UBZ167" s="72"/>
      <c r="UCA167" s="72"/>
      <c r="UCB167" s="72"/>
      <c r="UCC167" s="72"/>
      <c r="UCD167" s="72"/>
      <c r="UCE167" s="72"/>
      <c r="UCF167" s="72"/>
      <c r="UCG167" s="72"/>
      <c r="UCH167" s="72"/>
      <c r="UCI167" s="72"/>
      <c r="UCJ167" s="72"/>
      <c r="UCK167" s="72"/>
      <c r="UCL167" s="72"/>
      <c r="UCM167" s="72"/>
      <c r="UCN167" s="72"/>
      <c r="UCO167" s="72"/>
      <c r="UCP167" s="72"/>
      <c r="UCQ167" s="72"/>
      <c r="UCR167" s="72"/>
      <c r="UCS167" s="72"/>
      <c r="UCT167" s="72"/>
      <c r="UCU167" s="72"/>
      <c r="UCV167" s="72"/>
      <c r="UCW167" s="72"/>
      <c r="UCX167" s="72"/>
      <c r="UCY167" s="72"/>
      <c r="UCZ167" s="72"/>
      <c r="UDA167" s="72"/>
      <c r="UDB167" s="72"/>
      <c r="UDC167" s="72"/>
      <c r="UDD167" s="72"/>
      <c r="UDE167" s="72"/>
      <c r="UDF167" s="72"/>
      <c r="UDG167" s="72"/>
      <c r="UDH167" s="72"/>
      <c r="UDI167" s="72"/>
      <c r="UDJ167" s="72"/>
      <c r="UDK167" s="72"/>
      <c r="UDL167" s="72"/>
      <c r="UDM167" s="72"/>
      <c r="UDN167" s="72"/>
      <c r="UDO167" s="72"/>
      <c r="UDP167" s="72"/>
      <c r="UDQ167" s="72"/>
      <c r="UDR167" s="72"/>
      <c r="UDS167" s="72"/>
      <c r="UDT167" s="72"/>
      <c r="UDU167" s="72"/>
      <c r="UDV167" s="72"/>
      <c r="UDW167" s="72"/>
      <c r="UDX167" s="72"/>
      <c r="UDY167" s="72"/>
      <c r="UDZ167" s="72"/>
      <c r="UEA167" s="72"/>
      <c r="UEB167" s="72"/>
      <c r="UEC167" s="72"/>
      <c r="UED167" s="72"/>
      <c r="UEE167" s="72"/>
      <c r="UEF167" s="72"/>
      <c r="UEG167" s="72"/>
      <c r="UEH167" s="72"/>
      <c r="UEI167" s="72"/>
      <c r="UEJ167" s="72"/>
      <c r="UEK167" s="72"/>
      <c r="UEL167" s="72"/>
      <c r="UEM167" s="72"/>
      <c r="UEN167" s="72"/>
      <c r="UEO167" s="72"/>
      <c r="UEP167" s="72"/>
      <c r="UEQ167" s="72"/>
      <c r="UER167" s="72"/>
      <c r="UES167" s="72"/>
      <c r="UET167" s="72"/>
      <c r="UEU167" s="72"/>
      <c r="UEV167" s="72"/>
      <c r="UEW167" s="72"/>
      <c r="UEX167" s="72"/>
      <c r="UEY167" s="72"/>
      <c r="UEZ167" s="72"/>
      <c r="UFA167" s="72"/>
      <c r="UFB167" s="72"/>
      <c r="UFC167" s="72"/>
      <c r="UFD167" s="72"/>
      <c r="UFE167" s="72"/>
      <c r="UFF167" s="72"/>
      <c r="UFG167" s="72"/>
      <c r="UFH167" s="72"/>
      <c r="UFI167" s="72"/>
      <c r="UFJ167" s="72"/>
      <c r="UFK167" s="72"/>
      <c r="UFL167" s="72"/>
      <c r="UFM167" s="72"/>
      <c r="UFN167" s="72"/>
      <c r="UFO167" s="72"/>
      <c r="UFP167" s="72"/>
      <c r="UFQ167" s="72"/>
      <c r="UFR167" s="72"/>
      <c r="UFS167" s="72"/>
      <c r="UFT167" s="72"/>
      <c r="UFU167" s="72"/>
      <c r="UFV167" s="72"/>
      <c r="UFW167" s="72"/>
      <c r="UFX167" s="72"/>
      <c r="UFY167" s="72"/>
      <c r="UFZ167" s="72"/>
      <c r="UGA167" s="72"/>
      <c r="UGB167" s="72"/>
      <c r="UGC167" s="72"/>
      <c r="UGD167" s="72"/>
      <c r="UGE167" s="72"/>
      <c r="UGF167" s="72"/>
      <c r="UGG167" s="72"/>
      <c r="UGH167" s="72"/>
      <c r="UGI167" s="72"/>
      <c r="UGJ167" s="72"/>
      <c r="UGK167" s="72"/>
      <c r="UGL167" s="72"/>
      <c r="UGM167" s="72"/>
      <c r="UGN167" s="72"/>
      <c r="UGO167" s="72"/>
      <c r="UGP167" s="72"/>
      <c r="UGQ167" s="72"/>
      <c r="UGR167" s="72"/>
      <c r="UGS167" s="72"/>
      <c r="UGT167" s="72"/>
      <c r="UGU167" s="72"/>
      <c r="UGV167" s="72"/>
      <c r="UGW167" s="72"/>
      <c r="UGX167" s="72"/>
      <c r="UGY167" s="72"/>
      <c r="UGZ167" s="72"/>
      <c r="UHA167" s="72"/>
      <c r="UHB167" s="72"/>
      <c r="UHC167" s="72"/>
      <c r="UHD167" s="72"/>
      <c r="UHE167" s="72"/>
      <c r="UHF167" s="72"/>
      <c r="UHG167" s="72"/>
      <c r="UHH167" s="72"/>
      <c r="UHI167" s="72"/>
      <c r="UHJ167" s="72"/>
      <c r="UHK167" s="72"/>
      <c r="UHL167" s="72"/>
      <c r="UHM167" s="72"/>
      <c r="UHN167" s="72"/>
      <c r="UHO167" s="72"/>
      <c r="UHP167" s="72"/>
      <c r="UHQ167" s="72"/>
      <c r="UHR167" s="72"/>
      <c r="UHS167" s="72"/>
      <c r="UHT167" s="72"/>
      <c r="UHU167" s="72"/>
      <c r="UHV167" s="72"/>
      <c r="UHW167" s="72"/>
      <c r="UHX167" s="72"/>
      <c r="UHY167" s="72"/>
      <c r="UHZ167" s="72"/>
      <c r="UIA167" s="72"/>
      <c r="UIB167" s="72"/>
      <c r="UIC167" s="72"/>
      <c r="UID167" s="72"/>
      <c r="UIE167" s="72"/>
      <c r="UIF167" s="72"/>
      <c r="UIG167" s="72"/>
      <c r="UIH167" s="72"/>
      <c r="UII167" s="72"/>
      <c r="UIJ167" s="72"/>
      <c r="UIK167" s="72"/>
      <c r="UIL167" s="72"/>
      <c r="UIM167" s="72"/>
      <c r="UIN167" s="72"/>
      <c r="UIO167" s="72"/>
      <c r="UIP167" s="72"/>
      <c r="UIQ167" s="72"/>
      <c r="UIR167" s="72"/>
      <c r="UIS167" s="72"/>
      <c r="UIT167" s="72"/>
      <c r="UIU167" s="72"/>
      <c r="UIV167" s="72"/>
      <c r="UIW167" s="72"/>
      <c r="UIX167" s="72"/>
      <c r="UIY167" s="72"/>
      <c r="UIZ167" s="72"/>
      <c r="UJA167" s="72"/>
      <c r="UJB167" s="72"/>
      <c r="UJC167" s="72"/>
      <c r="UJD167" s="72"/>
      <c r="UJE167" s="72"/>
      <c r="UJF167" s="72"/>
      <c r="UJG167" s="72"/>
      <c r="UJH167" s="72"/>
      <c r="UJI167" s="72"/>
      <c r="UJJ167" s="72"/>
      <c r="UJK167" s="72"/>
      <c r="UJL167" s="72"/>
      <c r="UJM167" s="72"/>
      <c r="UJN167" s="72"/>
      <c r="UJO167" s="72"/>
      <c r="UJP167" s="72"/>
      <c r="UJQ167" s="72"/>
      <c r="UJR167" s="72"/>
      <c r="UJS167" s="72"/>
      <c r="UJT167" s="72"/>
      <c r="UJU167" s="72"/>
      <c r="UJV167" s="72"/>
      <c r="UJW167" s="72"/>
      <c r="UJX167" s="72"/>
      <c r="UJY167" s="72"/>
      <c r="UJZ167" s="72"/>
      <c r="UKA167" s="72"/>
      <c r="UKB167" s="72"/>
      <c r="UKC167" s="72"/>
      <c r="UKD167" s="72"/>
      <c r="UKE167" s="72"/>
      <c r="UKF167" s="72"/>
      <c r="UKG167" s="72"/>
      <c r="UKH167" s="72"/>
      <c r="UKI167" s="72"/>
      <c r="UKJ167" s="72"/>
      <c r="UKK167" s="72"/>
      <c r="UKL167" s="72"/>
      <c r="UKM167" s="72"/>
      <c r="UKN167" s="72"/>
      <c r="UKO167" s="72"/>
      <c r="UKP167" s="72"/>
      <c r="UKQ167" s="72"/>
      <c r="UKR167" s="72"/>
      <c r="UKS167" s="72"/>
      <c r="UKT167" s="72"/>
      <c r="UKU167" s="72"/>
      <c r="UKV167" s="72"/>
      <c r="UKW167" s="72"/>
      <c r="UKX167" s="72"/>
      <c r="UKY167" s="72"/>
      <c r="UKZ167" s="72"/>
      <c r="ULA167" s="72"/>
      <c r="ULB167" s="72"/>
      <c r="ULC167" s="72"/>
      <c r="ULD167" s="72"/>
      <c r="ULE167" s="72"/>
      <c r="ULF167" s="72"/>
      <c r="ULG167" s="72"/>
      <c r="ULH167" s="72"/>
      <c r="ULI167" s="72"/>
      <c r="ULJ167" s="72"/>
      <c r="ULK167" s="72"/>
      <c r="ULL167" s="72"/>
      <c r="ULM167" s="72"/>
      <c r="ULN167" s="72"/>
      <c r="ULO167" s="72"/>
      <c r="ULP167" s="72"/>
      <c r="ULQ167" s="72"/>
      <c r="ULR167" s="72"/>
      <c r="ULS167" s="72"/>
      <c r="ULT167" s="72"/>
      <c r="ULU167" s="72"/>
      <c r="ULV167" s="72"/>
      <c r="ULW167" s="72"/>
      <c r="ULX167" s="72"/>
      <c r="ULY167" s="72"/>
      <c r="ULZ167" s="72"/>
      <c r="UMA167" s="72"/>
      <c r="UMB167" s="72"/>
      <c r="UMC167" s="72"/>
      <c r="UMD167" s="72"/>
      <c r="UME167" s="72"/>
      <c r="UMF167" s="72"/>
      <c r="UMG167" s="72"/>
      <c r="UMH167" s="72"/>
      <c r="UMI167" s="72"/>
      <c r="UMJ167" s="72"/>
      <c r="UMK167" s="72"/>
      <c r="UML167" s="72"/>
      <c r="UMM167" s="72"/>
      <c r="UMN167" s="72"/>
      <c r="UMO167" s="72"/>
      <c r="UMP167" s="72"/>
      <c r="UMQ167" s="72"/>
      <c r="UMR167" s="72"/>
      <c r="UMS167" s="72"/>
      <c r="UMT167" s="72"/>
      <c r="UMU167" s="72"/>
      <c r="UMV167" s="72"/>
      <c r="UMW167" s="72"/>
      <c r="UMX167" s="72"/>
      <c r="UMY167" s="72"/>
      <c r="UMZ167" s="72"/>
      <c r="UNA167" s="72"/>
      <c r="UNB167" s="72"/>
      <c r="UNC167" s="72"/>
      <c r="UND167" s="72"/>
      <c r="UNE167" s="72"/>
      <c r="UNF167" s="72"/>
      <c r="UNG167" s="72"/>
      <c r="UNH167" s="72"/>
      <c r="UNI167" s="72"/>
      <c r="UNJ167" s="72"/>
      <c r="UNK167" s="72"/>
      <c r="UNL167" s="72"/>
      <c r="UNM167" s="72"/>
      <c r="UNN167" s="72"/>
      <c r="UNO167" s="72"/>
      <c r="UNP167" s="72"/>
      <c r="UNQ167" s="72"/>
      <c r="UNR167" s="72"/>
      <c r="UNS167" s="72"/>
      <c r="UNT167" s="72"/>
      <c r="UNU167" s="72"/>
      <c r="UNV167" s="72"/>
      <c r="UNW167" s="72"/>
      <c r="UNX167" s="72"/>
      <c r="UNY167" s="72"/>
      <c r="UNZ167" s="72"/>
      <c r="UOA167" s="72"/>
      <c r="UOB167" s="72"/>
      <c r="UOC167" s="72"/>
      <c r="UOD167" s="72"/>
      <c r="UOE167" s="72"/>
      <c r="UOF167" s="72"/>
      <c r="UOG167" s="72"/>
      <c r="UOH167" s="72"/>
      <c r="UOI167" s="72"/>
      <c r="UOJ167" s="72"/>
      <c r="UOK167" s="72"/>
      <c r="UOL167" s="72"/>
      <c r="UOM167" s="72"/>
      <c r="UON167" s="72"/>
      <c r="UOO167" s="72"/>
      <c r="UOP167" s="72"/>
      <c r="UOQ167" s="72"/>
      <c r="UOR167" s="72"/>
      <c r="UOS167" s="72"/>
      <c r="UOT167" s="72"/>
      <c r="UOU167" s="72"/>
      <c r="UOV167" s="72"/>
      <c r="UOW167" s="72"/>
      <c r="UOX167" s="72"/>
      <c r="UOY167" s="72"/>
      <c r="UOZ167" s="72"/>
      <c r="UPA167" s="72"/>
      <c r="UPB167" s="72"/>
      <c r="UPC167" s="72"/>
      <c r="UPD167" s="72"/>
      <c r="UPE167" s="72"/>
      <c r="UPF167" s="72"/>
      <c r="UPG167" s="72"/>
      <c r="UPH167" s="72"/>
      <c r="UPI167" s="72"/>
      <c r="UPJ167" s="72"/>
      <c r="UPK167" s="72"/>
      <c r="UPL167" s="72"/>
      <c r="UPM167" s="72"/>
      <c r="UPN167" s="72"/>
      <c r="UPO167" s="72"/>
      <c r="UPP167" s="72"/>
      <c r="UPQ167" s="72"/>
      <c r="UPR167" s="72"/>
      <c r="UPS167" s="72"/>
      <c r="UPT167" s="72"/>
      <c r="UPU167" s="72"/>
      <c r="UPV167" s="72"/>
      <c r="UPW167" s="72"/>
      <c r="UPX167" s="72"/>
      <c r="UPY167" s="72"/>
      <c r="UPZ167" s="72"/>
      <c r="UQA167" s="72"/>
      <c r="UQB167" s="72"/>
      <c r="UQC167" s="72"/>
      <c r="UQD167" s="72"/>
      <c r="UQE167" s="72"/>
      <c r="UQF167" s="72"/>
      <c r="UQG167" s="72"/>
      <c r="UQH167" s="72"/>
      <c r="UQI167" s="72"/>
      <c r="UQJ167" s="72"/>
      <c r="UQK167" s="72"/>
      <c r="UQL167" s="72"/>
      <c r="UQM167" s="72"/>
      <c r="UQN167" s="72"/>
      <c r="UQO167" s="72"/>
      <c r="UQP167" s="72"/>
      <c r="UQQ167" s="72"/>
      <c r="UQR167" s="72"/>
      <c r="UQS167" s="72"/>
      <c r="UQT167" s="72"/>
      <c r="UQU167" s="72"/>
      <c r="UQV167" s="72"/>
      <c r="UQW167" s="72"/>
      <c r="UQX167" s="72"/>
      <c r="UQY167" s="72"/>
      <c r="UQZ167" s="72"/>
      <c r="URA167" s="72"/>
      <c r="URB167" s="72"/>
      <c r="URC167" s="72"/>
      <c r="URD167" s="72"/>
      <c r="URE167" s="72"/>
      <c r="URF167" s="72"/>
      <c r="URG167" s="72"/>
      <c r="URH167" s="72"/>
      <c r="URI167" s="72"/>
      <c r="URJ167" s="72"/>
      <c r="URK167" s="72"/>
      <c r="URL167" s="72"/>
      <c r="URM167" s="72"/>
      <c r="URN167" s="72"/>
      <c r="URO167" s="72"/>
      <c r="URP167" s="72"/>
      <c r="URQ167" s="72"/>
      <c r="URR167" s="72"/>
      <c r="URS167" s="72"/>
      <c r="URT167" s="72"/>
      <c r="URU167" s="72"/>
      <c r="URV167" s="72"/>
      <c r="URW167" s="72"/>
      <c r="URX167" s="72"/>
      <c r="URY167" s="72"/>
      <c r="URZ167" s="72"/>
      <c r="USA167" s="72"/>
      <c r="USB167" s="72"/>
      <c r="USC167" s="72"/>
      <c r="USD167" s="72"/>
      <c r="USE167" s="72"/>
      <c r="USF167" s="72"/>
      <c r="USG167" s="72"/>
      <c r="USH167" s="72"/>
      <c r="USI167" s="72"/>
      <c r="USJ167" s="72"/>
      <c r="USK167" s="72"/>
      <c r="USL167" s="72"/>
      <c r="USM167" s="72"/>
      <c r="USN167" s="72"/>
      <c r="USO167" s="72"/>
      <c r="USP167" s="72"/>
      <c r="USQ167" s="72"/>
      <c r="USR167" s="72"/>
      <c r="USS167" s="72"/>
      <c r="UST167" s="72"/>
      <c r="USU167" s="72"/>
      <c r="USV167" s="72"/>
      <c r="USW167" s="72"/>
      <c r="USX167" s="72"/>
      <c r="USY167" s="72"/>
      <c r="USZ167" s="72"/>
      <c r="UTA167" s="72"/>
      <c r="UTB167" s="72"/>
      <c r="UTC167" s="72"/>
      <c r="UTD167" s="72"/>
      <c r="UTE167" s="72"/>
      <c r="UTF167" s="72"/>
      <c r="UTG167" s="72"/>
      <c r="UTH167" s="72"/>
      <c r="UTI167" s="72"/>
      <c r="UTJ167" s="72"/>
      <c r="UTK167" s="72"/>
      <c r="UTL167" s="72"/>
      <c r="UTM167" s="72"/>
      <c r="UTN167" s="72"/>
      <c r="UTO167" s="72"/>
      <c r="UTP167" s="72"/>
      <c r="UTQ167" s="72"/>
      <c r="UTR167" s="72"/>
      <c r="UTS167" s="72"/>
      <c r="UTT167" s="72"/>
      <c r="UTU167" s="72"/>
      <c r="UTV167" s="72"/>
      <c r="UTW167" s="72"/>
      <c r="UTX167" s="72"/>
      <c r="UTY167" s="72"/>
      <c r="UTZ167" s="72"/>
      <c r="UUA167" s="72"/>
      <c r="UUB167" s="72"/>
      <c r="UUC167" s="72"/>
      <c r="UUD167" s="72"/>
      <c r="UUE167" s="72"/>
      <c r="UUF167" s="72"/>
      <c r="UUG167" s="72"/>
      <c r="UUH167" s="72"/>
      <c r="UUI167" s="72"/>
      <c r="UUJ167" s="72"/>
      <c r="UUK167" s="72"/>
      <c r="UUL167" s="72"/>
      <c r="UUM167" s="72"/>
      <c r="UUN167" s="72"/>
      <c r="UUO167" s="72"/>
      <c r="UUP167" s="72"/>
      <c r="UUQ167" s="72"/>
      <c r="UUR167" s="72"/>
      <c r="UUS167" s="72"/>
      <c r="UUT167" s="72"/>
      <c r="UUU167" s="72"/>
      <c r="UUV167" s="72"/>
      <c r="UUW167" s="72"/>
      <c r="UUX167" s="72"/>
      <c r="UUY167" s="72"/>
      <c r="UUZ167" s="72"/>
      <c r="UVA167" s="72"/>
      <c r="UVB167" s="72"/>
      <c r="UVC167" s="72"/>
      <c r="UVD167" s="72"/>
      <c r="UVE167" s="72"/>
      <c r="UVF167" s="72"/>
      <c r="UVG167" s="72"/>
      <c r="UVH167" s="72"/>
      <c r="UVI167" s="72"/>
      <c r="UVJ167" s="72"/>
      <c r="UVK167" s="72"/>
      <c r="UVL167" s="72"/>
      <c r="UVM167" s="72"/>
      <c r="UVN167" s="72"/>
      <c r="UVO167" s="72"/>
      <c r="UVP167" s="72"/>
      <c r="UVQ167" s="72"/>
      <c r="UVR167" s="72"/>
      <c r="UVS167" s="72"/>
      <c r="UVT167" s="72"/>
      <c r="UVU167" s="72"/>
      <c r="UVV167" s="72"/>
      <c r="UVW167" s="72"/>
      <c r="UVX167" s="72"/>
      <c r="UVY167" s="72"/>
      <c r="UVZ167" s="72"/>
      <c r="UWA167" s="72"/>
      <c r="UWB167" s="72"/>
      <c r="UWC167" s="72"/>
      <c r="UWD167" s="72"/>
      <c r="UWE167" s="72"/>
      <c r="UWF167" s="72"/>
      <c r="UWG167" s="72"/>
      <c r="UWH167" s="72"/>
      <c r="UWI167" s="72"/>
      <c r="UWJ167" s="72"/>
      <c r="UWK167" s="72"/>
      <c r="UWL167" s="72"/>
      <c r="UWM167" s="72"/>
      <c r="UWN167" s="72"/>
      <c r="UWO167" s="72"/>
      <c r="UWP167" s="72"/>
      <c r="UWQ167" s="72"/>
      <c r="UWR167" s="72"/>
      <c r="UWS167" s="72"/>
      <c r="UWT167" s="72"/>
      <c r="UWU167" s="72"/>
      <c r="UWV167" s="72"/>
      <c r="UWW167" s="72"/>
      <c r="UWX167" s="72"/>
      <c r="UWY167" s="72"/>
      <c r="UWZ167" s="72"/>
      <c r="UXA167" s="72"/>
      <c r="UXB167" s="72"/>
      <c r="UXC167" s="72"/>
      <c r="UXD167" s="72"/>
      <c r="UXE167" s="72"/>
      <c r="UXF167" s="72"/>
      <c r="UXG167" s="72"/>
      <c r="UXH167" s="72"/>
      <c r="UXI167" s="72"/>
      <c r="UXJ167" s="72"/>
      <c r="UXK167" s="72"/>
      <c r="UXL167" s="72"/>
      <c r="UXM167" s="72"/>
      <c r="UXN167" s="72"/>
      <c r="UXO167" s="72"/>
      <c r="UXP167" s="72"/>
      <c r="UXQ167" s="72"/>
      <c r="UXR167" s="72"/>
      <c r="UXS167" s="72"/>
      <c r="UXT167" s="72"/>
      <c r="UXU167" s="72"/>
      <c r="UXV167" s="72"/>
      <c r="UXW167" s="72"/>
      <c r="UXX167" s="72"/>
      <c r="UXY167" s="72"/>
      <c r="UXZ167" s="72"/>
      <c r="UYA167" s="72"/>
      <c r="UYB167" s="72"/>
      <c r="UYC167" s="72"/>
      <c r="UYD167" s="72"/>
      <c r="UYE167" s="72"/>
      <c r="UYF167" s="72"/>
      <c r="UYG167" s="72"/>
      <c r="UYH167" s="72"/>
      <c r="UYI167" s="72"/>
      <c r="UYJ167" s="72"/>
      <c r="UYK167" s="72"/>
      <c r="UYL167" s="72"/>
      <c r="UYM167" s="72"/>
      <c r="UYN167" s="72"/>
      <c r="UYO167" s="72"/>
      <c r="UYP167" s="72"/>
      <c r="UYQ167" s="72"/>
      <c r="UYR167" s="72"/>
      <c r="UYS167" s="72"/>
      <c r="UYT167" s="72"/>
      <c r="UYU167" s="72"/>
      <c r="UYV167" s="72"/>
      <c r="UYW167" s="72"/>
      <c r="UYX167" s="72"/>
      <c r="UYY167" s="72"/>
      <c r="UYZ167" s="72"/>
      <c r="UZA167" s="72"/>
      <c r="UZB167" s="72"/>
      <c r="UZC167" s="72"/>
      <c r="UZD167" s="72"/>
      <c r="UZE167" s="72"/>
      <c r="UZF167" s="72"/>
      <c r="UZG167" s="72"/>
      <c r="UZH167" s="72"/>
      <c r="UZI167" s="72"/>
      <c r="UZJ167" s="72"/>
      <c r="UZK167" s="72"/>
      <c r="UZL167" s="72"/>
      <c r="UZM167" s="72"/>
      <c r="UZN167" s="72"/>
      <c r="UZO167" s="72"/>
      <c r="UZP167" s="72"/>
      <c r="UZQ167" s="72"/>
      <c r="UZR167" s="72"/>
      <c r="UZS167" s="72"/>
      <c r="UZT167" s="72"/>
      <c r="UZU167" s="72"/>
      <c r="UZV167" s="72"/>
      <c r="UZW167" s="72"/>
      <c r="UZX167" s="72"/>
      <c r="UZY167" s="72"/>
      <c r="UZZ167" s="72"/>
      <c r="VAA167" s="72"/>
      <c r="VAB167" s="72"/>
      <c r="VAC167" s="72"/>
      <c r="VAD167" s="72"/>
      <c r="VAE167" s="72"/>
      <c r="VAF167" s="72"/>
      <c r="VAG167" s="72"/>
      <c r="VAH167" s="72"/>
      <c r="VAI167" s="72"/>
      <c r="VAJ167" s="72"/>
      <c r="VAK167" s="72"/>
      <c r="VAL167" s="72"/>
      <c r="VAM167" s="72"/>
      <c r="VAN167" s="72"/>
      <c r="VAO167" s="72"/>
      <c r="VAP167" s="72"/>
      <c r="VAQ167" s="72"/>
      <c r="VAR167" s="72"/>
      <c r="VAS167" s="72"/>
      <c r="VAT167" s="72"/>
      <c r="VAU167" s="72"/>
      <c r="VAV167" s="72"/>
      <c r="VAW167" s="72"/>
      <c r="VAX167" s="72"/>
      <c r="VAY167" s="72"/>
      <c r="VAZ167" s="72"/>
      <c r="VBA167" s="72"/>
      <c r="VBB167" s="72"/>
      <c r="VBC167" s="72"/>
      <c r="VBD167" s="72"/>
      <c r="VBE167" s="72"/>
      <c r="VBF167" s="72"/>
      <c r="VBG167" s="72"/>
      <c r="VBH167" s="72"/>
      <c r="VBI167" s="72"/>
      <c r="VBJ167" s="72"/>
      <c r="VBK167" s="72"/>
      <c r="VBL167" s="72"/>
      <c r="VBM167" s="72"/>
      <c r="VBN167" s="72"/>
      <c r="VBO167" s="72"/>
      <c r="VBP167" s="72"/>
      <c r="VBQ167" s="72"/>
      <c r="VBR167" s="72"/>
      <c r="VBS167" s="72"/>
      <c r="VBT167" s="72"/>
      <c r="VBU167" s="72"/>
      <c r="VBV167" s="72"/>
      <c r="VBW167" s="72"/>
      <c r="VBX167" s="72"/>
      <c r="VBY167" s="72"/>
      <c r="VBZ167" s="72"/>
      <c r="VCA167" s="72"/>
      <c r="VCB167" s="72"/>
      <c r="VCC167" s="72"/>
      <c r="VCD167" s="72"/>
      <c r="VCE167" s="72"/>
      <c r="VCF167" s="72"/>
      <c r="VCG167" s="72"/>
      <c r="VCH167" s="72"/>
      <c r="VCI167" s="72"/>
      <c r="VCJ167" s="72"/>
      <c r="VCK167" s="72"/>
      <c r="VCL167" s="72"/>
      <c r="VCM167" s="72"/>
      <c r="VCN167" s="72"/>
      <c r="VCO167" s="72"/>
      <c r="VCP167" s="72"/>
      <c r="VCQ167" s="72"/>
      <c r="VCR167" s="72"/>
      <c r="VCS167" s="72"/>
      <c r="VCT167" s="72"/>
      <c r="VCU167" s="72"/>
      <c r="VCV167" s="72"/>
      <c r="VCW167" s="72"/>
      <c r="VCX167" s="72"/>
      <c r="VCY167" s="72"/>
      <c r="VCZ167" s="72"/>
      <c r="VDA167" s="72"/>
      <c r="VDB167" s="72"/>
      <c r="VDC167" s="72"/>
      <c r="VDD167" s="72"/>
      <c r="VDE167" s="72"/>
      <c r="VDF167" s="72"/>
      <c r="VDG167" s="72"/>
      <c r="VDH167" s="72"/>
      <c r="VDI167" s="72"/>
      <c r="VDJ167" s="72"/>
      <c r="VDK167" s="72"/>
      <c r="VDL167" s="72"/>
      <c r="VDM167" s="72"/>
      <c r="VDN167" s="72"/>
      <c r="VDO167" s="72"/>
      <c r="VDP167" s="72"/>
      <c r="VDQ167" s="72"/>
      <c r="VDR167" s="72"/>
      <c r="VDS167" s="72"/>
      <c r="VDT167" s="72"/>
      <c r="VDU167" s="72"/>
      <c r="VDV167" s="72"/>
      <c r="VDW167" s="72"/>
      <c r="VDX167" s="72"/>
      <c r="VDY167" s="72"/>
      <c r="VDZ167" s="72"/>
      <c r="VEA167" s="72"/>
      <c r="VEB167" s="72"/>
      <c r="VEC167" s="72"/>
      <c r="VED167" s="72"/>
      <c r="VEE167" s="72"/>
      <c r="VEF167" s="72"/>
      <c r="VEG167" s="72"/>
      <c r="VEH167" s="72"/>
      <c r="VEI167" s="72"/>
      <c r="VEJ167" s="72"/>
      <c r="VEK167" s="72"/>
      <c r="VEL167" s="72"/>
      <c r="VEM167" s="72"/>
      <c r="VEN167" s="72"/>
      <c r="VEO167" s="72"/>
      <c r="VEP167" s="72"/>
      <c r="VEQ167" s="72"/>
      <c r="VER167" s="72"/>
      <c r="VES167" s="72"/>
      <c r="VET167" s="72"/>
      <c r="VEU167" s="72"/>
      <c r="VEV167" s="72"/>
      <c r="VEW167" s="72"/>
      <c r="VEX167" s="72"/>
      <c r="VEY167" s="72"/>
      <c r="VEZ167" s="72"/>
      <c r="VFA167" s="72"/>
      <c r="VFB167" s="72"/>
      <c r="VFC167" s="72"/>
      <c r="VFD167" s="72"/>
      <c r="VFE167" s="72"/>
      <c r="VFF167" s="72"/>
      <c r="VFG167" s="72"/>
      <c r="VFH167" s="72"/>
      <c r="VFI167" s="72"/>
      <c r="VFJ167" s="72"/>
      <c r="VFK167" s="72"/>
      <c r="VFL167" s="72"/>
      <c r="VFM167" s="72"/>
      <c r="VFN167" s="72"/>
      <c r="VFO167" s="72"/>
      <c r="VFP167" s="72"/>
      <c r="VFQ167" s="72"/>
      <c r="VFR167" s="72"/>
      <c r="VFS167" s="72"/>
      <c r="VFT167" s="72"/>
      <c r="VFU167" s="72"/>
      <c r="VFV167" s="72"/>
      <c r="VFW167" s="72"/>
      <c r="VFX167" s="72"/>
      <c r="VFY167" s="72"/>
      <c r="VFZ167" s="72"/>
      <c r="VGA167" s="72"/>
      <c r="VGB167" s="72"/>
      <c r="VGC167" s="72"/>
      <c r="VGD167" s="72"/>
      <c r="VGE167" s="72"/>
      <c r="VGF167" s="72"/>
      <c r="VGG167" s="72"/>
      <c r="VGH167" s="72"/>
      <c r="VGI167" s="72"/>
      <c r="VGJ167" s="72"/>
      <c r="VGK167" s="72"/>
      <c r="VGL167" s="72"/>
      <c r="VGM167" s="72"/>
      <c r="VGN167" s="72"/>
      <c r="VGO167" s="72"/>
      <c r="VGP167" s="72"/>
      <c r="VGQ167" s="72"/>
      <c r="VGR167" s="72"/>
      <c r="VGS167" s="72"/>
      <c r="VGT167" s="72"/>
      <c r="VGU167" s="72"/>
      <c r="VGV167" s="72"/>
      <c r="VGW167" s="72"/>
      <c r="VGX167" s="72"/>
      <c r="VGY167" s="72"/>
      <c r="VGZ167" s="72"/>
      <c r="VHA167" s="72"/>
      <c r="VHB167" s="72"/>
      <c r="VHC167" s="72"/>
      <c r="VHD167" s="72"/>
      <c r="VHE167" s="72"/>
      <c r="VHF167" s="72"/>
      <c r="VHG167" s="72"/>
      <c r="VHH167" s="72"/>
      <c r="VHI167" s="72"/>
      <c r="VHJ167" s="72"/>
      <c r="VHK167" s="72"/>
      <c r="VHL167" s="72"/>
      <c r="VHM167" s="72"/>
      <c r="VHN167" s="72"/>
      <c r="VHO167" s="72"/>
      <c r="VHP167" s="72"/>
      <c r="VHQ167" s="72"/>
      <c r="VHR167" s="72"/>
      <c r="VHS167" s="72"/>
      <c r="VHT167" s="72"/>
      <c r="VHU167" s="72"/>
      <c r="VHV167" s="72"/>
      <c r="VHW167" s="72"/>
      <c r="VHX167" s="72"/>
      <c r="VHY167" s="72"/>
      <c r="VHZ167" s="72"/>
      <c r="VIA167" s="72"/>
      <c r="VIB167" s="72"/>
      <c r="VIC167" s="72"/>
      <c r="VID167" s="72"/>
      <c r="VIE167" s="72"/>
      <c r="VIF167" s="72"/>
      <c r="VIG167" s="72"/>
      <c r="VIH167" s="72"/>
      <c r="VII167" s="72"/>
      <c r="VIJ167" s="72"/>
      <c r="VIK167" s="72"/>
      <c r="VIL167" s="72"/>
      <c r="VIM167" s="72"/>
      <c r="VIN167" s="72"/>
      <c r="VIO167" s="72"/>
      <c r="VIP167" s="72"/>
      <c r="VIQ167" s="72"/>
      <c r="VIR167" s="72"/>
      <c r="VIS167" s="72"/>
      <c r="VIT167" s="72"/>
      <c r="VIU167" s="72"/>
      <c r="VIV167" s="72"/>
      <c r="VIW167" s="72"/>
      <c r="VIX167" s="72"/>
      <c r="VIY167" s="72"/>
      <c r="VIZ167" s="72"/>
      <c r="VJA167" s="72"/>
      <c r="VJB167" s="72"/>
      <c r="VJC167" s="72"/>
      <c r="VJD167" s="72"/>
      <c r="VJE167" s="72"/>
      <c r="VJF167" s="72"/>
      <c r="VJG167" s="72"/>
      <c r="VJH167" s="72"/>
      <c r="VJI167" s="72"/>
      <c r="VJJ167" s="72"/>
      <c r="VJK167" s="72"/>
      <c r="VJL167" s="72"/>
      <c r="VJM167" s="72"/>
      <c r="VJN167" s="72"/>
      <c r="VJO167" s="72"/>
      <c r="VJP167" s="72"/>
      <c r="VJQ167" s="72"/>
      <c r="VJR167" s="72"/>
      <c r="VJS167" s="72"/>
      <c r="VJT167" s="72"/>
      <c r="VJU167" s="72"/>
      <c r="VJV167" s="72"/>
      <c r="VJW167" s="72"/>
      <c r="VJX167" s="72"/>
      <c r="VJY167" s="72"/>
      <c r="VJZ167" s="72"/>
      <c r="VKA167" s="72"/>
      <c r="VKB167" s="72"/>
      <c r="VKC167" s="72"/>
      <c r="VKD167" s="72"/>
      <c r="VKE167" s="72"/>
      <c r="VKF167" s="72"/>
      <c r="VKG167" s="72"/>
      <c r="VKH167" s="72"/>
      <c r="VKI167" s="72"/>
      <c r="VKJ167" s="72"/>
      <c r="VKK167" s="72"/>
      <c r="VKL167" s="72"/>
      <c r="VKM167" s="72"/>
      <c r="VKN167" s="72"/>
      <c r="VKO167" s="72"/>
      <c r="VKP167" s="72"/>
      <c r="VKQ167" s="72"/>
      <c r="VKR167" s="72"/>
      <c r="VKS167" s="72"/>
      <c r="VKT167" s="72"/>
      <c r="VKU167" s="72"/>
      <c r="VKV167" s="72"/>
      <c r="VKW167" s="72"/>
      <c r="VKX167" s="72"/>
      <c r="VKY167" s="72"/>
      <c r="VKZ167" s="72"/>
      <c r="VLA167" s="72"/>
      <c r="VLB167" s="72"/>
      <c r="VLC167" s="72"/>
      <c r="VLD167" s="72"/>
      <c r="VLE167" s="72"/>
      <c r="VLF167" s="72"/>
      <c r="VLG167" s="72"/>
      <c r="VLH167" s="72"/>
      <c r="VLI167" s="72"/>
      <c r="VLJ167" s="72"/>
      <c r="VLK167" s="72"/>
      <c r="VLL167" s="72"/>
      <c r="VLM167" s="72"/>
      <c r="VLN167" s="72"/>
      <c r="VLO167" s="72"/>
      <c r="VLP167" s="72"/>
      <c r="VLQ167" s="72"/>
      <c r="VLR167" s="72"/>
      <c r="VLS167" s="72"/>
      <c r="VLT167" s="72"/>
      <c r="VLU167" s="72"/>
      <c r="VLV167" s="72"/>
      <c r="VLW167" s="72"/>
      <c r="VLX167" s="72"/>
      <c r="VLY167" s="72"/>
      <c r="VLZ167" s="72"/>
      <c r="VMA167" s="72"/>
      <c r="VMB167" s="72"/>
      <c r="VMC167" s="72"/>
      <c r="VMD167" s="72"/>
      <c r="VME167" s="72"/>
      <c r="VMF167" s="72"/>
      <c r="VMG167" s="72"/>
      <c r="VMH167" s="72"/>
      <c r="VMI167" s="72"/>
      <c r="VMJ167" s="72"/>
      <c r="VMK167" s="72"/>
      <c r="VML167" s="72"/>
      <c r="VMM167" s="72"/>
      <c r="VMN167" s="72"/>
      <c r="VMO167" s="72"/>
      <c r="VMP167" s="72"/>
      <c r="VMQ167" s="72"/>
      <c r="VMR167" s="72"/>
      <c r="VMS167" s="72"/>
      <c r="VMT167" s="72"/>
      <c r="VMU167" s="72"/>
      <c r="VMV167" s="72"/>
      <c r="VMW167" s="72"/>
      <c r="VMX167" s="72"/>
      <c r="VMY167" s="72"/>
      <c r="VMZ167" s="72"/>
      <c r="VNA167" s="72"/>
      <c r="VNB167" s="72"/>
      <c r="VNC167" s="72"/>
      <c r="VND167" s="72"/>
      <c r="VNE167" s="72"/>
      <c r="VNF167" s="72"/>
      <c r="VNG167" s="72"/>
      <c r="VNH167" s="72"/>
      <c r="VNI167" s="72"/>
      <c r="VNJ167" s="72"/>
      <c r="VNK167" s="72"/>
      <c r="VNL167" s="72"/>
      <c r="VNM167" s="72"/>
      <c r="VNN167" s="72"/>
      <c r="VNO167" s="72"/>
      <c r="VNP167" s="72"/>
      <c r="VNQ167" s="72"/>
      <c r="VNR167" s="72"/>
      <c r="VNS167" s="72"/>
      <c r="VNT167" s="72"/>
      <c r="VNU167" s="72"/>
      <c r="VNV167" s="72"/>
      <c r="VNW167" s="72"/>
      <c r="VNX167" s="72"/>
      <c r="VNY167" s="72"/>
      <c r="VNZ167" s="72"/>
      <c r="VOA167" s="72"/>
      <c r="VOB167" s="72"/>
      <c r="VOC167" s="72"/>
      <c r="VOD167" s="72"/>
      <c r="VOE167" s="72"/>
      <c r="VOF167" s="72"/>
      <c r="VOG167" s="72"/>
      <c r="VOH167" s="72"/>
      <c r="VOI167" s="72"/>
      <c r="VOJ167" s="72"/>
      <c r="VOK167" s="72"/>
      <c r="VOL167" s="72"/>
      <c r="VOM167" s="72"/>
      <c r="VON167" s="72"/>
      <c r="VOO167" s="72"/>
      <c r="VOP167" s="72"/>
      <c r="VOQ167" s="72"/>
      <c r="VOR167" s="72"/>
      <c r="VOS167" s="72"/>
      <c r="VOT167" s="72"/>
      <c r="VOU167" s="72"/>
      <c r="VOV167" s="72"/>
      <c r="VOW167" s="72"/>
      <c r="VOX167" s="72"/>
      <c r="VOY167" s="72"/>
      <c r="VOZ167" s="72"/>
      <c r="VPA167" s="72"/>
      <c r="VPB167" s="72"/>
      <c r="VPC167" s="72"/>
      <c r="VPD167" s="72"/>
      <c r="VPE167" s="72"/>
      <c r="VPF167" s="72"/>
      <c r="VPG167" s="72"/>
      <c r="VPH167" s="72"/>
      <c r="VPI167" s="72"/>
      <c r="VPJ167" s="72"/>
      <c r="VPK167" s="72"/>
      <c r="VPL167" s="72"/>
      <c r="VPM167" s="72"/>
      <c r="VPN167" s="72"/>
      <c r="VPO167" s="72"/>
      <c r="VPP167" s="72"/>
      <c r="VPQ167" s="72"/>
      <c r="VPR167" s="72"/>
      <c r="VPS167" s="72"/>
      <c r="VPT167" s="72"/>
      <c r="VPU167" s="72"/>
      <c r="VPV167" s="72"/>
      <c r="VPW167" s="72"/>
      <c r="VPX167" s="72"/>
      <c r="VPY167" s="72"/>
      <c r="VPZ167" s="72"/>
      <c r="VQA167" s="72"/>
      <c r="VQB167" s="72"/>
      <c r="VQC167" s="72"/>
      <c r="VQD167" s="72"/>
      <c r="VQE167" s="72"/>
      <c r="VQF167" s="72"/>
      <c r="VQG167" s="72"/>
      <c r="VQH167" s="72"/>
      <c r="VQI167" s="72"/>
      <c r="VQJ167" s="72"/>
      <c r="VQK167" s="72"/>
      <c r="VQL167" s="72"/>
      <c r="VQM167" s="72"/>
      <c r="VQN167" s="72"/>
      <c r="VQO167" s="72"/>
      <c r="VQP167" s="72"/>
      <c r="VQQ167" s="72"/>
      <c r="VQR167" s="72"/>
      <c r="VQS167" s="72"/>
      <c r="VQT167" s="72"/>
      <c r="VQU167" s="72"/>
      <c r="VQV167" s="72"/>
      <c r="VQW167" s="72"/>
      <c r="VQX167" s="72"/>
      <c r="VQY167" s="72"/>
      <c r="VQZ167" s="72"/>
      <c r="VRA167" s="72"/>
      <c r="VRB167" s="72"/>
      <c r="VRC167" s="72"/>
      <c r="VRD167" s="72"/>
      <c r="VRE167" s="72"/>
      <c r="VRF167" s="72"/>
      <c r="VRG167" s="72"/>
      <c r="VRH167" s="72"/>
      <c r="VRI167" s="72"/>
      <c r="VRJ167" s="72"/>
      <c r="VRK167" s="72"/>
      <c r="VRL167" s="72"/>
      <c r="VRM167" s="72"/>
      <c r="VRN167" s="72"/>
      <c r="VRO167" s="72"/>
      <c r="VRP167" s="72"/>
      <c r="VRQ167" s="72"/>
      <c r="VRR167" s="72"/>
      <c r="VRS167" s="72"/>
      <c r="VRT167" s="72"/>
      <c r="VRU167" s="72"/>
      <c r="VRV167" s="72"/>
      <c r="VRW167" s="72"/>
      <c r="VRX167" s="72"/>
      <c r="VRY167" s="72"/>
      <c r="VRZ167" s="72"/>
      <c r="VSA167" s="72"/>
      <c r="VSB167" s="72"/>
      <c r="VSC167" s="72"/>
      <c r="VSD167" s="72"/>
      <c r="VSE167" s="72"/>
      <c r="VSF167" s="72"/>
      <c r="VSG167" s="72"/>
      <c r="VSH167" s="72"/>
      <c r="VSI167" s="72"/>
      <c r="VSJ167" s="72"/>
      <c r="VSK167" s="72"/>
      <c r="VSL167" s="72"/>
      <c r="VSM167" s="72"/>
      <c r="VSN167" s="72"/>
      <c r="VSO167" s="72"/>
      <c r="VSP167" s="72"/>
      <c r="VSQ167" s="72"/>
      <c r="VSR167" s="72"/>
      <c r="VSS167" s="72"/>
      <c r="VST167" s="72"/>
      <c r="VSU167" s="72"/>
      <c r="VSV167" s="72"/>
      <c r="VSW167" s="72"/>
      <c r="VSX167" s="72"/>
      <c r="VSY167" s="72"/>
      <c r="VSZ167" s="72"/>
      <c r="VTA167" s="72"/>
      <c r="VTB167" s="72"/>
      <c r="VTC167" s="72"/>
      <c r="VTD167" s="72"/>
      <c r="VTE167" s="72"/>
      <c r="VTF167" s="72"/>
      <c r="VTG167" s="72"/>
      <c r="VTH167" s="72"/>
      <c r="VTI167" s="72"/>
      <c r="VTJ167" s="72"/>
      <c r="VTK167" s="72"/>
      <c r="VTL167" s="72"/>
      <c r="VTM167" s="72"/>
      <c r="VTN167" s="72"/>
      <c r="VTO167" s="72"/>
      <c r="VTP167" s="72"/>
      <c r="VTQ167" s="72"/>
      <c r="VTR167" s="72"/>
      <c r="VTS167" s="72"/>
      <c r="VTT167" s="72"/>
      <c r="VTU167" s="72"/>
      <c r="VTV167" s="72"/>
      <c r="VTW167" s="72"/>
      <c r="VTX167" s="72"/>
      <c r="VTY167" s="72"/>
      <c r="VTZ167" s="72"/>
      <c r="VUA167" s="72"/>
      <c r="VUB167" s="72"/>
      <c r="VUC167" s="72"/>
      <c r="VUD167" s="72"/>
      <c r="VUE167" s="72"/>
      <c r="VUF167" s="72"/>
      <c r="VUG167" s="72"/>
      <c r="VUH167" s="72"/>
      <c r="VUI167" s="72"/>
      <c r="VUJ167" s="72"/>
      <c r="VUK167" s="72"/>
      <c r="VUL167" s="72"/>
      <c r="VUM167" s="72"/>
      <c r="VUN167" s="72"/>
      <c r="VUO167" s="72"/>
      <c r="VUP167" s="72"/>
      <c r="VUQ167" s="72"/>
      <c r="VUR167" s="72"/>
      <c r="VUS167" s="72"/>
      <c r="VUT167" s="72"/>
      <c r="VUU167" s="72"/>
      <c r="VUV167" s="72"/>
      <c r="VUW167" s="72"/>
      <c r="VUX167" s="72"/>
      <c r="VUY167" s="72"/>
      <c r="VUZ167" s="72"/>
      <c r="VVA167" s="72"/>
      <c r="VVB167" s="72"/>
      <c r="VVC167" s="72"/>
      <c r="VVD167" s="72"/>
      <c r="VVE167" s="72"/>
      <c r="VVF167" s="72"/>
      <c r="VVG167" s="72"/>
      <c r="VVH167" s="72"/>
      <c r="VVI167" s="72"/>
      <c r="VVJ167" s="72"/>
      <c r="VVK167" s="72"/>
      <c r="VVL167" s="72"/>
      <c r="VVM167" s="72"/>
      <c r="VVN167" s="72"/>
      <c r="VVO167" s="72"/>
      <c r="VVP167" s="72"/>
      <c r="VVQ167" s="72"/>
      <c r="VVR167" s="72"/>
      <c r="VVS167" s="72"/>
      <c r="VVT167" s="72"/>
      <c r="VVU167" s="72"/>
      <c r="VVV167" s="72"/>
      <c r="VVW167" s="72"/>
      <c r="VVX167" s="72"/>
      <c r="VVY167" s="72"/>
      <c r="VVZ167" s="72"/>
      <c r="VWA167" s="72"/>
      <c r="VWB167" s="72"/>
      <c r="VWC167" s="72"/>
      <c r="VWD167" s="72"/>
      <c r="VWE167" s="72"/>
      <c r="VWF167" s="72"/>
      <c r="VWG167" s="72"/>
      <c r="VWH167" s="72"/>
      <c r="VWI167" s="72"/>
      <c r="VWJ167" s="72"/>
      <c r="VWK167" s="72"/>
      <c r="VWL167" s="72"/>
      <c r="VWM167" s="72"/>
      <c r="VWN167" s="72"/>
      <c r="VWO167" s="72"/>
      <c r="VWP167" s="72"/>
      <c r="VWQ167" s="72"/>
      <c r="VWR167" s="72"/>
      <c r="VWS167" s="72"/>
      <c r="VWT167" s="72"/>
      <c r="VWU167" s="72"/>
      <c r="VWV167" s="72"/>
      <c r="VWW167" s="72"/>
      <c r="VWX167" s="72"/>
      <c r="VWY167" s="72"/>
      <c r="VWZ167" s="72"/>
      <c r="VXA167" s="72"/>
      <c r="VXB167" s="72"/>
      <c r="VXC167" s="72"/>
      <c r="VXD167" s="72"/>
      <c r="VXE167" s="72"/>
      <c r="VXF167" s="72"/>
      <c r="VXG167" s="72"/>
      <c r="VXH167" s="72"/>
      <c r="VXI167" s="72"/>
      <c r="VXJ167" s="72"/>
      <c r="VXK167" s="72"/>
      <c r="VXL167" s="72"/>
      <c r="VXM167" s="72"/>
      <c r="VXN167" s="72"/>
      <c r="VXO167" s="72"/>
      <c r="VXP167" s="72"/>
      <c r="VXQ167" s="72"/>
      <c r="VXR167" s="72"/>
      <c r="VXS167" s="72"/>
      <c r="VXT167" s="72"/>
      <c r="VXU167" s="72"/>
      <c r="VXV167" s="72"/>
      <c r="VXW167" s="72"/>
      <c r="VXX167" s="72"/>
      <c r="VXY167" s="72"/>
      <c r="VXZ167" s="72"/>
      <c r="VYA167" s="72"/>
      <c r="VYB167" s="72"/>
      <c r="VYC167" s="72"/>
      <c r="VYD167" s="72"/>
      <c r="VYE167" s="72"/>
      <c r="VYF167" s="72"/>
      <c r="VYG167" s="72"/>
      <c r="VYH167" s="72"/>
      <c r="VYI167" s="72"/>
      <c r="VYJ167" s="72"/>
      <c r="VYK167" s="72"/>
      <c r="VYL167" s="72"/>
      <c r="VYM167" s="72"/>
      <c r="VYN167" s="72"/>
      <c r="VYO167" s="72"/>
      <c r="VYP167" s="72"/>
      <c r="VYQ167" s="72"/>
      <c r="VYR167" s="72"/>
      <c r="VYS167" s="72"/>
      <c r="VYT167" s="72"/>
      <c r="VYU167" s="72"/>
      <c r="VYV167" s="72"/>
      <c r="VYW167" s="72"/>
      <c r="VYX167" s="72"/>
      <c r="VYY167" s="72"/>
      <c r="VYZ167" s="72"/>
      <c r="VZA167" s="72"/>
      <c r="VZB167" s="72"/>
      <c r="VZC167" s="72"/>
      <c r="VZD167" s="72"/>
      <c r="VZE167" s="72"/>
      <c r="VZF167" s="72"/>
      <c r="VZG167" s="72"/>
      <c r="VZH167" s="72"/>
      <c r="VZI167" s="72"/>
      <c r="VZJ167" s="72"/>
      <c r="VZK167" s="72"/>
      <c r="VZL167" s="72"/>
      <c r="VZM167" s="72"/>
      <c r="VZN167" s="72"/>
      <c r="VZO167" s="72"/>
      <c r="VZP167" s="72"/>
      <c r="VZQ167" s="72"/>
      <c r="VZR167" s="72"/>
      <c r="VZS167" s="72"/>
      <c r="VZT167" s="72"/>
      <c r="VZU167" s="72"/>
      <c r="VZV167" s="72"/>
      <c r="VZW167" s="72"/>
      <c r="VZX167" s="72"/>
      <c r="VZY167" s="72"/>
      <c r="VZZ167" s="72"/>
      <c r="WAA167" s="72"/>
      <c r="WAB167" s="72"/>
      <c r="WAC167" s="72"/>
      <c r="WAD167" s="72"/>
      <c r="WAE167" s="72"/>
      <c r="WAF167" s="72"/>
      <c r="WAG167" s="72"/>
      <c r="WAH167" s="72"/>
      <c r="WAI167" s="72"/>
      <c r="WAJ167" s="72"/>
      <c r="WAK167" s="72"/>
      <c r="WAL167" s="72"/>
      <c r="WAM167" s="72"/>
      <c r="WAN167" s="72"/>
      <c r="WAO167" s="72"/>
      <c r="WAP167" s="72"/>
      <c r="WAQ167" s="72"/>
      <c r="WAR167" s="72"/>
      <c r="WAS167" s="72"/>
      <c r="WAT167" s="72"/>
      <c r="WAU167" s="72"/>
      <c r="WAV167" s="72"/>
      <c r="WAW167" s="72"/>
      <c r="WAX167" s="72"/>
      <c r="WAY167" s="72"/>
      <c r="WAZ167" s="72"/>
      <c r="WBA167" s="72"/>
      <c r="WBB167" s="72"/>
      <c r="WBC167" s="72"/>
      <c r="WBD167" s="72"/>
      <c r="WBE167" s="72"/>
      <c r="WBF167" s="72"/>
      <c r="WBG167" s="72"/>
      <c r="WBH167" s="72"/>
      <c r="WBI167" s="72"/>
      <c r="WBJ167" s="72"/>
      <c r="WBK167" s="72"/>
      <c r="WBL167" s="72"/>
      <c r="WBM167" s="72"/>
      <c r="WBN167" s="72"/>
      <c r="WBO167" s="72"/>
      <c r="WBP167" s="72"/>
      <c r="WBQ167" s="72"/>
      <c r="WBR167" s="72"/>
      <c r="WBS167" s="72"/>
      <c r="WBT167" s="72"/>
      <c r="WBU167" s="72"/>
      <c r="WBV167" s="72"/>
      <c r="WBW167" s="72"/>
      <c r="WBX167" s="72"/>
      <c r="WBY167" s="72"/>
      <c r="WBZ167" s="72"/>
      <c r="WCA167" s="72"/>
      <c r="WCB167" s="72"/>
      <c r="WCC167" s="72"/>
      <c r="WCD167" s="72"/>
      <c r="WCE167" s="72"/>
      <c r="WCF167" s="72"/>
      <c r="WCG167" s="72"/>
      <c r="WCH167" s="72"/>
      <c r="WCI167" s="72"/>
      <c r="WCJ167" s="72"/>
      <c r="WCK167" s="72"/>
      <c r="WCL167" s="72"/>
      <c r="WCM167" s="72"/>
      <c r="WCN167" s="72"/>
      <c r="WCO167" s="72"/>
      <c r="WCP167" s="72"/>
      <c r="WCQ167" s="72"/>
      <c r="WCR167" s="72"/>
      <c r="WCS167" s="72"/>
      <c r="WCT167" s="72"/>
      <c r="WCU167" s="72"/>
      <c r="WCV167" s="72"/>
      <c r="WCW167" s="72"/>
      <c r="WCX167" s="72"/>
      <c r="WCY167" s="72"/>
      <c r="WCZ167" s="72"/>
      <c r="WDA167" s="72"/>
      <c r="WDB167" s="72"/>
      <c r="WDC167" s="72"/>
      <c r="WDD167" s="72"/>
      <c r="WDE167" s="72"/>
      <c r="WDF167" s="72"/>
      <c r="WDG167" s="72"/>
      <c r="WDH167" s="72"/>
      <c r="WDI167" s="72"/>
      <c r="WDJ167" s="72"/>
      <c r="WDK167" s="72"/>
      <c r="WDL167" s="72"/>
      <c r="WDM167" s="72"/>
      <c r="WDN167" s="72"/>
      <c r="WDO167" s="72"/>
      <c r="WDP167" s="72"/>
      <c r="WDQ167" s="72"/>
      <c r="WDR167" s="72"/>
      <c r="WDS167" s="72"/>
      <c r="WDT167" s="72"/>
      <c r="WDU167" s="72"/>
      <c r="WDV167" s="72"/>
      <c r="WDW167" s="72"/>
      <c r="WDX167" s="72"/>
      <c r="WDY167" s="72"/>
      <c r="WDZ167" s="72"/>
      <c r="WEA167" s="72"/>
      <c r="WEB167" s="72"/>
      <c r="WEC167" s="72"/>
      <c r="WED167" s="72"/>
      <c r="WEE167" s="72"/>
      <c r="WEF167" s="72"/>
      <c r="WEG167" s="72"/>
      <c r="WEH167" s="72"/>
      <c r="WEI167" s="72"/>
      <c r="WEJ167" s="72"/>
      <c r="WEK167" s="72"/>
      <c r="WEL167" s="72"/>
      <c r="WEM167" s="72"/>
      <c r="WEN167" s="72"/>
      <c r="WEO167" s="72"/>
      <c r="WEP167" s="72"/>
      <c r="WEQ167" s="72"/>
      <c r="WER167" s="72"/>
      <c r="WES167" s="72"/>
      <c r="WET167" s="72"/>
      <c r="WEU167" s="72"/>
      <c r="WEV167" s="72"/>
      <c r="WEW167" s="72"/>
      <c r="WEX167" s="72"/>
      <c r="WEY167" s="72"/>
      <c r="WEZ167" s="72"/>
      <c r="WFA167" s="72"/>
      <c r="WFB167" s="72"/>
      <c r="WFC167" s="72"/>
      <c r="WFD167" s="72"/>
      <c r="WFE167" s="72"/>
      <c r="WFF167" s="72"/>
      <c r="WFG167" s="72"/>
      <c r="WFH167" s="72"/>
      <c r="WFI167" s="72"/>
      <c r="WFJ167" s="72"/>
      <c r="WFK167" s="72"/>
      <c r="WFL167" s="72"/>
      <c r="WFM167" s="72"/>
      <c r="WFN167" s="72"/>
      <c r="WFO167" s="72"/>
      <c r="WFP167" s="72"/>
      <c r="WFQ167" s="72"/>
      <c r="WFR167" s="72"/>
      <c r="WFS167" s="72"/>
      <c r="WFT167" s="72"/>
      <c r="WFU167" s="72"/>
      <c r="WFV167" s="72"/>
      <c r="WFW167" s="72"/>
      <c r="WFX167" s="72"/>
      <c r="WFY167" s="72"/>
      <c r="WFZ167" s="72"/>
      <c r="WGA167" s="72"/>
      <c r="WGB167" s="72"/>
      <c r="WGC167" s="72"/>
      <c r="WGD167" s="72"/>
      <c r="WGE167" s="72"/>
      <c r="WGF167" s="72"/>
      <c r="WGG167" s="72"/>
      <c r="WGH167" s="72"/>
      <c r="WGI167" s="72"/>
      <c r="WGJ167" s="72"/>
      <c r="WGK167" s="72"/>
      <c r="WGL167" s="72"/>
      <c r="WGM167" s="72"/>
      <c r="WGN167" s="72"/>
      <c r="WGO167" s="72"/>
      <c r="WGP167" s="72"/>
      <c r="WGQ167" s="72"/>
      <c r="WGR167" s="72"/>
      <c r="WGS167" s="72"/>
      <c r="WGT167" s="72"/>
      <c r="WGU167" s="72"/>
      <c r="WGV167" s="72"/>
      <c r="WGW167" s="72"/>
      <c r="WGX167" s="72"/>
      <c r="WGY167" s="72"/>
      <c r="WGZ167" s="72"/>
      <c r="WHA167" s="72"/>
      <c r="WHB167" s="72"/>
      <c r="WHC167" s="72"/>
      <c r="WHD167" s="72"/>
      <c r="WHE167" s="72"/>
      <c r="WHF167" s="72"/>
      <c r="WHG167" s="72"/>
      <c r="WHH167" s="72"/>
      <c r="WHI167" s="72"/>
      <c r="WHJ167" s="72"/>
      <c r="WHK167" s="72"/>
      <c r="WHL167" s="72"/>
      <c r="WHM167" s="72"/>
      <c r="WHN167" s="72"/>
      <c r="WHO167" s="72"/>
      <c r="WHP167" s="72"/>
      <c r="WHQ167" s="72"/>
      <c r="WHR167" s="72"/>
      <c r="WHS167" s="72"/>
      <c r="WHT167" s="72"/>
      <c r="WHU167" s="72"/>
      <c r="WHV167" s="72"/>
      <c r="WHW167" s="72"/>
      <c r="WHX167" s="72"/>
      <c r="WHY167" s="72"/>
      <c r="WHZ167" s="72"/>
      <c r="WIA167" s="72"/>
      <c r="WIB167" s="72"/>
      <c r="WIC167" s="72"/>
      <c r="WID167" s="72"/>
      <c r="WIE167" s="72"/>
      <c r="WIF167" s="72"/>
      <c r="WIG167" s="72"/>
      <c r="WIH167" s="72"/>
      <c r="WII167" s="72"/>
      <c r="WIJ167" s="72"/>
      <c r="WIK167" s="72"/>
      <c r="WIL167" s="72"/>
      <c r="WIM167" s="72"/>
      <c r="WIN167" s="72"/>
      <c r="WIO167" s="72"/>
      <c r="WIP167" s="72"/>
      <c r="WIQ167" s="72"/>
      <c r="WIR167" s="72"/>
      <c r="WIS167" s="72"/>
      <c r="WIT167" s="72"/>
      <c r="WIU167" s="72"/>
      <c r="WIV167" s="72"/>
      <c r="WIW167" s="72"/>
      <c r="WIX167" s="72"/>
      <c r="WIY167" s="72"/>
      <c r="WIZ167" s="72"/>
      <c r="WJA167" s="72"/>
      <c r="WJB167" s="72"/>
      <c r="WJC167" s="72"/>
      <c r="WJD167" s="72"/>
      <c r="WJE167" s="72"/>
      <c r="WJF167" s="72"/>
      <c r="WJG167" s="72"/>
      <c r="WJH167" s="72"/>
      <c r="WJI167" s="72"/>
      <c r="WJJ167" s="72"/>
      <c r="WJK167" s="72"/>
      <c r="WJL167" s="72"/>
      <c r="WJM167" s="72"/>
      <c r="WJN167" s="72"/>
      <c r="WJO167" s="72"/>
      <c r="WJP167" s="72"/>
      <c r="WJQ167" s="72"/>
      <c r="WJR167" s="72"/>
      <c r="WJS167" s="72"/>
      <c r="WJT167" s="72"/>
      <c r="WJU167" s="72"/>
      <c r="WJV167" s="72"/>
      <c r="WJW167" s="72"/>
      <c r="WJX167" s="72"/>
      <c r="WJY167" s="72"/>
      <c r="WJZ167" s="72"/>
      <c r="WKA167" s="72"/>
      <c r="WKB167" s="72"/>
      <c r="WKC167" s="72"/>
      <c r="WKD167" s="72"/>
      <c r="WKE167" s="72"/>
      <c r="WKF167" s="72"/>
      <c r="WKG167" s="72"/>
      <c r="WKH167" s="72"/>
      <c r="WKI167" s="72"/>
      <c r="WKJ167" s="72"/>
      <c r="WKK167" s="72"/>
      <c r="WKL167" s="72"/>
      <c r="WKM167" s="72"/>
      <c r="WKN167" s="72"/>
      <c r="WKO167" s="72"/>
      <c r="WKP167" s="72"/>
      <c r="WKQ167" s="72"/>
      <c r="WKR167" s="72"/>
      <c r="WKS167" s="72"/>
      <c r="WKT167" s="72"/>
      <c r="WKU167" s="72"/>
      <c r="WKV167" s="72"/>
      <c r="WKW167" s="72"/>
      <c r="WKX167" s="72"/>
      <c r="WKY167" s="72"/>
      <c r="WKZ167" s="72"/>
      <c r="WLA167" s="72"/>
      <c r="WLB167" s="72"/>
      <c r="WLC167" s="72"/>
      <c r="WLD167" s="72"/>
      <c r="WLE167" s="72"/>
      <c r="WLF167" s="72"/>
      <c r="WLG167" s="72"/>
      <c r="WLH167" s="72"/>
      <c r="WLI167" s="72"/>
      <c r="WLJ167" s="72"/>
      <c r="WLK167" s="72"/>
      <c r="WLL167" s="72"/>
      <c r="WLM167" s="72"/>
      <c r="WLN167" s="72"/>
      <c r="WLO167" s="72"/>
      <c r="WLP167" s="72"/>
      <c r="WLQ167" s="72"/>
      <c r="WLR167" s="72"/>
      <c r="WLS167" s="72"/>
      <c r="WLT167" s="72"/>
      <c r="WLU167" s="72"/>
      <c r="WLV167" s="72"/>
      <c r="WLW167" s="72"/>
      <c r="WLX167" s="72"/>
      <c r="WLY167" s="72"/>
      <c r="WLZ167" s="72"/>
      <c r="WMA167" s="72"/>
      <c r="WMB167" s="72"/>
      <c r="WMC167" s="72"/>
      <c r="WMD167" s="72"/>
      <c r="WME167" s="72"/>
      <c r="WMF167" s="72"/>
      <c r="WMG167" s="72"/>
      <c r="WMH167" s="72"/>
      <c r="WMI167" s="72"/>
      <c r="WMJ167" s="72"/>
      <c r="WMK167" s="72"/>
      <c r="WML167" s="72"/>
      <c r="WMM167" s="72"/>
      <c r="WMN167" s="72"/>
      <c r="WMO167" s="72"/>
      <c r="WMP167" s="72"/>
      <c r="WMQ167" s="72"/>
      <c r="WMR167" s="72"/>
      <c r="WMS167" s="72"/>
      <c r="WMT167" s="72"/>
      <c r="WMU167" s="72"/>
      <c r="WMV167" s="72"/>
      <c r="WMW167" s="72"/>
      <c r="WMX167" s="72"/>
      <c r="WMY167" s="72"/>
      <c r="WMZ167" s="72"/>
      <c r="WNA167" s="72"/>
      <c r="WNB167" s="72"/>
      <c r="WNC167" s="72"/>
      <c r="WND167" s="72"/>
      <c r="WNE167" s="72"/>
      <c r="WNF167" s="72"/>
      <c r="WNG167" s="72"/>
      <c r="WNH167" s="72"/>
      <c r="WNI167" s="72"/>
      <c r="WNJ167" s="72"/>
      <c r="WNK167" s="72"/>
      <c r="WNL167" s="72"/>
      <c r="WNM167" s="72"/>
      <c r="WNN167" s="72"/>
      <c r="WNO167" s="72"/>
      <c r="WNP167" s="72"/>
      <c r="WNQ167" s="72"/>
      <c r="WNR167" s="72"/>
      <c r="WNS167" s="72"/>
      <c r="WNT167" s="72"/>
      <c r="WNU167" s="72"/>
      <c r="WNV167" s="72"/>
      <c r="WNW167" s="72"/>
      <c r="WNX167" s="72"/>
      <c r="WNY167" s="72"/>
      <c r="WNZ167" s="72"/>
      <c r="WOA167" s="72"/>
      <c r="WOB167" s="72"/>
      <c r="WOC167" s="72"/>
      <c r="WOD167" s="72"/>
      <c r="WOE167" s="72"/>
      <c r="WOF167" s="72"/>
      <c r="WOG167" s="72"/>
      <c r="WOH167" s="72"/>
      <c r="WOI167" s="72"/>
      <c r="WOJ167" s="72"/>
      <c r="WOK167" s="72"/>
      <c r="WOL167" s="72"/>
      <c r="WOM167" s="72"/>
      <c r="WON167" s="72"/>
      <c r="WOO167" s="72"/>
      <c r="WOP167" s="72"/>
      <c r="WOQ167" s="72"/>
      <c r="WOR167" s="72"/>
      <c r="WOS167" s="72"/>
      <c r="WOT167" s="72"/>
      <c r="WOU167" s="72"/>
      <c r="WOV167" s="72"/>
      <c r="WOW167" s="72"/>
      <c r="WOX167" s="72"/>
      <c r="WOY167" s="72"/>
      <c r="WOZ167" s="72"/>
      <c r="WPA167" s="72"/>
      <c r="WPB167" s="72"/>
      <c r="WPC167" s="72"/>
      <c r="WPD167" s="72"/>
      <c r="WPE167" s="72"/>
      <c r="WPF167" s="72"/>
      <c r="WPG167" s="72"/>
      <c r="WPH167" s="72"/>
      <c r="WPI167" s="72"/>
      <c r="WPJ167" s="72"/>
      <c r="WPK167" s="72"/>
      <c r="WPL167" s="72"/>
      <c r="WPM167" s="72"/>
      <c r="WPN167" s="72"/>
      <c r="WPO167" s="72"/>
      <c r="WPP167" s="72"/>
      <c r="WPQ167" s="72"/>
      <c r="WPR167" s="72"/>
      <c r="WPS167" s="72"/>
      <c r="WPT167" s="72"/>
      <c r="WPU167" s="72"/>
      <c r="WPV167" s="72"/>
      <c r="WPW167" s="72"/>
      <c r="WPX167" s="72"/>
      <c r="WPY167" s="72"/>
      <c r="WPZ167" s="72"/>
      <c r="WQA167" s="72"/>
      <c r="WQB167" s="72"/>
      <c r="WQC167" s="72"/>
      <c r="WQD167" s="72"/>
      <c r="WQE167" s="72"/>
      <c r="WQF167" s="72"/>
      <c r="WQG167" s="72"/>
      <c r="WQH167" s="72"/>
      <c r="WQI167" s="72"/>
      <c r="WQJ167" s="72"/>
      <c r="WQK167" s="72"/>
      <c r="WQL167" s="72"/>
      <c r="WQM167" s="72"/>
      <c r="WQN167" s="72"/>
      <c r="WQO167" s="72"/>
      <c r="WQP167" s="72"/>
      <c r="WQQ167" s="72"/>
      <c r="WQR167" s="72"/>
      <c r="WQS167" s="72"/>
      <c r="WQT167" s="72"/>
      <c r="WQU167" s="72"/>
      <c r="WQV167" s="72"/>
      <c r="WQW167" s="72"/>
      <c r="WQX167" s="72"/>
      <c r="WQY167" s="72"/>
      <c r="WQZ167" s="72"/>
      <c r="WRA167" s="72"/>
      <c r="WRB167" s="72"/>
      <c r="WRC167" s="72"/>
      <c r="WRD167" s="72"/>
      <c r="WRE167" s="72"/>
      <c r="WRF167" s="72"/>
      <c r="WRG167" s="72"/>
      <c r="WRH167" s="72"/>
      <c r="WRI167" s="72"/>
      <c r="WRJ167" s="72"/>
      <c r="WRK167" s="72"/>
      <c r="WRL167" s="72"/>
      <c r="WRM167" s="72"/>
      <c r="WRN167" s="72"/>
      <c r="WRO167" s="72"/>
      <c r="WRP167" s="72"/>
      <c r="WRQ167" s="72"/>
      <c r="WRR167" s="72"/>
      <c r="WRS167" s="72"/>
      <c r="WRT167" s="72"/>
      <c r="WRU167" s="72"/>
      <c r="WRV167" s="72"/>
      <c r="WRW167" s="72"/>
      <c r="WRX167" s="72"/>
      <c r="WRY167" s="72"/>
      <c r="WRZ167" s="72"/>
      <c r="WSA167" s="72"/>
      <c r="WSB167" s="72"/>
      <c r="WSC167" s="72"/>
      <c r="WSD167" s="72"/>
      <c r="WSE167" s="72"/>
      <c r="WSF167" s="72"/>
      <c r="WSG167" s="72"/>
      <c r="WSH167" s="72"/>
      <c r="WSI167" s="72"/>
      <c r="WSJ167" s="72"/>
      <c r="WSK167" s="72"/>
      <c r="WSL167" s="72"/>
      <c r="WSM167" s="72"/>
      <c r="WSN167" s="72"/>
      <c r="WSO167" s="72"/>
      <c r="WSP167" s="72"/>
      <c r="WSQ167" s="72"/>
      <c r="WSR167" s="72"/>
      <c r="WSS167" s="72"/>
      <c r="WST167" s="72"/>
      <c r="WSU167" s="72"/>
      <c r="WSV167" s="72"/>
      <c r="WSW167" s="72"/>
      <c r="WSX167" s="72"/>
      <c r="WSY167" s="72"/>
      <c r="WSZ167" s="72"/>
      <c r="WTA167" s="72"/>
      <c r="WTB167" s="72"/>
      <c r="WTC167" s="72"/>
      <c r="WTD167" s="72"/>
      <c r="WTE167" s="72"/>
      <c r="WTF167" s="72"/>
      <c r="WTG167" s="72"/>
      <c r="WTH167" s="72"/>
      <c r="WTI167" s="72"/>
      <c r="WTJ167" s="72"/>
      <c r="WTK167" s="72"/>
      <c r="WTL167" s="72"/>
      <c r="WTM167" s="72"/>
      <c r="WTN167" s="72"/>
      <c r="WTO167" s="72"/>
      <c r="WTP167" s="72"/>
      <c r="WTQ167" s="72"/>
      <c r="WTR167" s="72"/>
      <c r="WTS167" s="72"/>
      <c r="WTT167" s="72"/>
      <c r="WTU167" s="72"/>
      <c r="WTV167" s="72"/>
      <c r="WTW167" s="72"/>
      <c r="WTX167" s="72"/>
      <c r="WTY167" s="72"/>
      <c r="WTZ167" s="72"/>
      <c r="WUA167" s="72"/>
      <c r="WUB167" s="72"/>
      <c r="WUC167" s="72"/>
      <c r="WUD167" s="72"/>
      <c r="WUE167" s="72"/>
      <c r="WUF167" s="72"/>
      <c r="WUG167" s="72"/>
      <c r="WUH167" s="72"/>
      <c r="WUI167" s="72"/>
      <c r="WUJ167" s="72"/>
      <c r="WUK167" s="72"/>
      <c r="WUL167" s="72"/>
      <c r="WUM167" s="72"/>
      <c r="WUN167" s="72"/>
      <c r="WUO167" s="72"/>
      <c r="WUP167" s="72"/>
      <c r="WUQ167" s="72"/>
      <c r="WUR167" s="72"/>
      <c r="WUS167" s="72"/>
      <c r="WUT167" s="72"/>
      <c r="WUU167" s="72"/>
      <c r="WUV167" s="72"/>
      <c r="WUW167" s="72"/>
      <c r="WUX167" s="72"/>
      <c r="WUY167" s="72"/>
      <c r="WUZ167" s="72"/>
      <c r="WVA167" s="72"/>
      <c r="WVB167" s="72"/>
      <c r="WVC167" s="72"/>
      <c r="WVD167" s="72"/>
      <c r="WVE167" s="72"/>
      <c r="WVF167" s="72"/>
      <c r="WVG167" s="72"/>
      <c r="WVH167" s="72"/>
      <c r="WVI167" s="72"/>
      <c r="WVJ167" s="72"/>
      <c r="WVK167" s="72"/>
      <c r="WVL167" s="72"/>
      <c r="WVM167" s="72"/>
      <c r="WVN167" s="72"/>
      <c r="WVO167" s="72"/>
      <c r="WVP167" s="72"/>
      <c r="WVQ167" s="72"/>
      <c r="WVR167" s="72"/>
      <c r="WVS167" s="72"/>
      <c r="WVT167" s="72"/>
      <c r="WVU167" s="72"/>
      <c r="WVV167" s="72"/>
      <c r="WVW167" s="72"/>
      <c r="WVX167" s="72"/>
      <c r="WVY167" s="72"/>
      <c r="WVZ167" s="72"/>
      <c r="WWA167" s="72"/>
      <c r="WWB167" s="72"/>
      <c r="WWC167" s="72"/>
      <c r="WWD167" s="72"/>
      <c r="WWE167" s="72"/>
      <c r="WWF167" s="72"/>
      <c r="WWG167" s="72"/>
      <c r="WWH167" s="72"/>
      <c r="WWI167" s="72"/>
      <c r="WWJ167" s="72"/>
      <c r="WWK167" s="72"/>
      <c r="WWL167" s="72"/>
      <c r="WWM167" s="72"/>
      <c r="WWN167" s="72"/>
      <c r="WWO167" s="72"/>
      <c r="WWP167" s="72"/>
      <c r="WWQ167" s="72"/>
      <c r="WWR167" s="72"/>
      <c r="WWS167" s="72"/>
      <c r="WWT167" s="72"/>
      <c r="WWU167" s="72"/>
      <c r="WWV167" s="72"/>
      <c r="WWW167" s="72"/>
      <c r="WWX167" s="72"/>
      <c r="WWY167" s="72"/>
      <c r="WWZ167" s="72"/>
      <c r="WXA167" s="72"/>
      <c r="WXB167" s="72"/>
      <c r="WXC167" s="72"/>
      <c r="WXD167" s="72"/>
      <c r="WXE167" s="72"/>
      <c r="WXF167" s="72"/>
      <c r="WXG167" s="72"/>
      <c r="WXH167" s="72"/>
      <c r="WXI167" s="72"/>
      <c r="WXJ167" s="72"/>
      <c r="WXK167" s="72"/>
      <c r="WXL167" s="72"/>
      <c r="WXM167" s="72"/>
      <c r="WXN167" s="72"/>
      <c r="WXO167" s="72"/>
      <c r="WXP167" s="72"/>
      <c r="WXQ167" s="72"/>
      <c r="WXR167" s="72"/>
      <c r="WXS167" s="72"/>
      <c r="WXT167" s="72"/>
      <c r="WXU167" s="72"/>
      <c r="WXV167" s="72"/>
      <c r="WXW167" s="72"/>
      <c r="WXX167" s="72"/>
      <c r="WXY167" s="72"/>
      <c r="WXZ167" s="72"/>
      <c r="WYA167" s="72"/>
      <c r="WYB167" s="72"/>
      <c r="WYC167" s="72"/>
      <c r="WYD167" s="72"/>
      <c r="WYE167" s="72"/>
      <c r="WYF167" s="72"/>
      <c r="WYG167" s="72"/>
      <c r="WYH167" s="72"/>
      <c r="WYI167" s="72"/>
      <c r="WYJ167" s="72"/>
      <c r="WYK167" s="72"/>
      <c r="WYL167" s="72"/>
      <c r="WYM167" s="72"/>
      <c r="WYN167" s="72"/>
      <c r="WYO167" s="72"/>
      <c r="WYP167" s="72"/>
      <c r="WYQ167" s="72"/>
      <c r="WYR167" s="72"/>
      <c r="WYS167" s="72"/>
      <c r="WYT167" s="72"/>
      <c r="WYU167" s="72"/>
      <c r="WYV167" s="72"/>
      <c r="WYW167" s="72"/>
      <c r="WYX167" s="72"/>
      <c r="WYY167" s="72"/>
      <c r="WYZ167" s="72"/>
      <c r="WZA167" s="72"/>
      <c r="WZB167" s="72"/>
      <c r="WZC167" s="72"/>
      <c r="WZD167" s="72"/>
      <c r="WZE167" s="72"/>
      <c r="WZF167" s="72"/>
      <c r="WZG167" s="72"/>
      <c r="WZH167" s="72"/>
      <c r="WZI167" s="72"/>
      <c r="WZJ167" s="72"/>
      <c r="WZK167" s="72"/>
      <c r="WZL167" s="72"/>
      <c r="WZM167" s="72"/>
      <c r="WZN167" s="72"/>
      <c r="WZO167" s="72"/>
      <c r="WZP167" s="72"/>
      <c r="WZQ167" s="72"/>
      <c r="WZR167" s="72"/>
      <c r="WZS167" s="72"/>
      <c r="WZT167" s="72"/>
      <c r="WZU167" s="72"/>
      <c r="WZV167" s="72"/>
      <c r="WZW167" s="72"/>
      <c r="WZX167" s="72"/>
      <c r="WZY167" s="72"/>
      <c r="WZZ167" s="72"/>
      <c r="XAA167" s="72"/>
      <c r="XAB167" s="72"/>
      <c r="XAC167" s="72"/>
      <c r="XAD167" s="72"/>
      <c r="XAE167" s="72"/>
      <c r="XAF167" s="72"/>
      <c r="XAG167" s="72"/>
      <c r="XAH167" s="72"/>
      <c r="XAI167" s="72"/>
      <c r="XAJ167" s="72"/>
      <c r="XAK167" s="72"/>
      <c r="XAL167" s="72"/>
      <c r="XAM167" s="72"/>
      <c r="XAN167" s="72"/>
      <c r="XAO167" s="72"/>
      <c r="XAP167" s="72"/>
      <c r="XAQ167" s="72"/>
      <c r="XAR167" s="72"/>
      <c r="XAS167" s="72"/>
      <c r="XAT167" s="72"/>
      <c r="XAU167" s="72"/>
      <c r="XAV167" s="72"/>
      <c r="XAW167" s="72"/>
      <c r="XAX167" s="72"/>
      <c r="XAY167" s="72"/>
      <c r="XAZ167" s="72"/>
      <c r="XBA167" s="72"/>
      <c r="XBB167" s="72"/>
      <c r="XBC167" s="72"/>
      <c r="XBD167" s="72"/>
      <c r="XBE167" s="72"/>
      <c r="XBF167" s="72"/>
      <c r="XBG167" s="72"/>
      <c r="XBH167" s="72"/>
      <c r="XBI167" s="72"/>
      <c r="XBJ167" s="72"/>
      <c r="XBK167" s="72"/>
      <c r="XBL167" s="72"/>
      <c r="XBM167" s="72"/>
      <c r="XBN167" s="72"/>
      <c r="XBO167" s="72"/>
      <c r="XBP167" s="72"/>
      <c r="XBQ167" s="72"/>
      <c r="XBR167" s="72"/>
      <c r="XBS167" s="72"/>
      <c r="XBT167" s="72"/>
      <c r="XBU167" s="72"/>
      <c r="XBV167" s="72"/>
      <c r="XBW167" s="72"/>
      <c r="XBX167" s="72"/>
      <c r="XBY167" s="72"/>
      <c r="XBZ167" s="72"/>
      <c r="XCA167" s="72"/>
      <c r="XCB167" s="72"/>
      <c r="XCC167" s="72"/>
      <c r="XCD167" s="72"/>
      <c r="XCE167" s="72"/>
      <c r="XCF167" s="72"/>
      <c r="XCG167" s="72"/>
      <c r="XCH167" s="72"/>
      <c r="XCI167" s="72"/>
      <c r="XCJ167" s="72"/>
      <c r="XCK167" s="72"/>
      <c r="XCL167" s="72"/>
      <c r="XCM167" s="72"/>
      <c r="XCN167" s="72"/>
      <c r="XCO167" s="72"/>
      <c r="XCP167" s="72"/>
      <c r="XCQ167" s="72"/>
      <c r="XCR167" s="72"/>
      <c r="XCS167" s="72"/>
      <c r="XCT167" s="72"/>
      <c r="XCU167" s="72"/>
      <c r="XCV167" s="72"/>
      <c r="XCW167" s="72"/>
      <c r="XCX167" s="72"/>
      <c r="XCY167" s="72"/>
      <c r="XCZ167" s="72"/>
      <c r="XDA167" s="72"/>
      <c r="XDB167" s="72"/>
      <c r="XDC167" s="72"/>
      <c r="XDD167" s="72"/>
      <c r="XDE167" s="72"/>
      <c r="XDF167" s="72"/>
      <c r="XDG167" s="72"/>
      <c r="XDH167" s="72"/>
      <c r="XDI167" s="72"/>
      <c r="XDJ167" s="72"/>
      <c r="XDK167" s="72"/>
      <c r="XDL167" s="72"/>
      <c r="XDM167" s="72"/>
      <c r="XDN167" s="72"/>
      <c r="XDO167" s="72"/>
      <c r="XDP167" s="72"/>
      <c r="XDQ167" s="72"/>
      <c r="XDR167" s="72"/>
      <c r="XDS167" s="72"/>
      <c r="XDT167" s="72"/>
      <c r="XDU167" s="72"/>
      <c r="XDV167" s="72"/>
      <c r="XDW167" s="72"/>
      <c r="XDX167" s="72"/>
      <c r="XDY167" s="72"/>
      <c r="XDZ167" s="72"/>
      <c r="XEA167" s="72"/>
      <c r="XEB167" s="72"/>
      <c r="XEC167" s="72"/>
      <c r="XED167" s="72"/>
      <c r="XEE167" s="72"/>
      <c r="XEF167" s="72"/>
      <c r="XEG167" s="72"/>
      <c r="XEH167" s="72"/>
      <c r="XEI167" s="72"/>
      <c r="XEJ167" s="72"/>
      <c r="XEK167" s="72"/>
      <c r="XEL167" s="72"/>
      <c r="XEM167" s="72"/>
      <c r="XEN167" s="72"/>
      <c r="XEO167" s="72"/>
      <c r="XEP167" s="72"/>
      <c r="XEQ167" s="72"/>
      <c r="XER167" s="72"/>
      <c r="XES167" s="72"/>
      <c r="XET167" s="72"/>
      <c r="XEU167" s="72"/>
      <c r="XEV167" s="72"/>
      <c r="XEW167" s="72"/>
      <c r="XEX167" s="72"/>
      <c r="XEY167" s="72"/>
      <c r="XEZ167" s="72"/>
      <c r="XFA167" s="72"/>
      <c r="XFB167" s="72"/>
      <c r="XFC167" s="72"/>
      <c r="XFD167" s="72"/>
    </row>
    <row r="168" spans="1:16384" ht="15.75" x14ac:dyDescent="0.25">
      <c r="A168" s="258" t="s">
        <v>286</v>
      </c>
      <c r="B168" s="253">
        <v>0</v>
      </c>
      <c r="C168" s="254">
        <v>0</v>
      </c>
      <c r="D168" s="253">
        <v>0</v>
      </c>
      <c r="E168" s="253">
        <v>0</v>
      </c>
      <c r="F168" s="254">
        <v>0</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2"/>
      <c r="CL168" s="72"/>
      <c r="CM168" s="72"/>
      <c r="CN168" s="72"/>
      <c r="CO168" s="72"/>
      <c r="CP168" s="72"/>
      <c r="CQ168" s="72"/>
      <c r="CR168" s="72"/>
      <c r="CS168" s="72"/>
      <c r="CT168" s="72"/>
      <c r="CU168" s="72"/>
      <c r="CV168" s="72"/>
      <c r="CW168" s="72"/>
      <c r="CX168" s="72"/>
      <c r="CY168" s="72"/>
      <c r="CZ168" s="72"/>
      <c r="DA168" s="72"/>
      <c r="DB168" s="72"/>
      <c r="DC168" s="72"/>
      <c r="DD168" s="72"/>
      <c r="DE168" s="72"/>
      <c r="DF168" s="72"/>
      <c r="DG168" s="72"/>
      <c r="DH168" s="72"/>
      <c r="DI168" s="72"/>
      <c r="DJ168" s="72"/>
      <c r="DK168" s="72"/>
      <c r="DL168" s="72"/>
      <c r="DM168" s="72"/>
      <c r="DN168" s="72"/>
      <c r="DO168" s="72"/>
      <c r="DP168" s="72"/>
      <c r="DQ168" s="72"/>
      <c r="DR168" s="72"/>
      <c r="DS168" s="72"/>
      <c r="DT168" s="72"/>
      <c r="DU168" s="72"/>
      <c r="DV168" s="72"/>
      <c r="DW168" s="72"/>
      <c r="DX168" s="72"/>
      <c r="DY168" s="72"/>
      <c r="DZ168" s="72"/>
      <c r="EA168" s="72"/>
      <c r="EB168" s="72"/>
      <c r="EC168" s="72"/>
      <c r="ED168" s="72"/>
      <c r="EE168" s="72"/>
      <c r="EF168" s="72"/>
      <c r="EG168" s="72"/>
      <c r="EH168" s="72"/>
      <c r="EI168" s="72"/>
      <c r="EJ168" s="72"/>
      <c r="EK168" s="72"/>
      <c r="EL168" s="72"/>
      <c r="EM168" s="72"/>
      <c r="EN168" s="72"/>
      <c r="EO168" s="72"/>
      <c r="EP168" s="72"/>
      <c r="EQ168" s="72"/>
      <c r="ER168" s="72"/>
      <c r="ES168" s="72"/>
      <c r="ET168" s="72"/>
      <c r="EU168" s="72"/>
      <c r="EV168" s="72"/>
      <c r="EW168" s="72"/>
      <c r="EX168" s="72"/>
      <c r="EY168" s="72"/>
      <c r="EZ168" s="72"/>
      <c r="FA168" s="72"/>
      <c r="FB168" s="72"/>
      <c r="FC168" s="72"/>
      <c r="FD168" s="72"/>
      <c r="FE168" s="72"/>
      <c r="FF168" s="72"/>
      <c r="FG168" s="72"/>
      <c r="FH168" s="72"/>
      <c r="FI168" s="72"/>
      <c r="FJ168" s="72"/>
      <c r="FK168" s="72"/>
      <c r="FL168" s="72"/>
      <c r="FM168" s="72"/>
      <c r="FN168" s="72"/>
      <c r="FO168" s="72"/>
      <c r="FP168" s="72"/>
      <c r="FQ168" s="72"/>
      <c r="FR168" s="72"/>
      <c r="FS168" s="72"/>
      <c r="FT168" s="72"/>
      <c r="FU168" s="72"/>
      <c r="FV168" s="72"/>
      <c r="FW168" s="72"/>
      <c r="FX168" s="72"/>
      <c r="FY168" s="72"/>
      <c r="FZ168" s="72"/>
      <c r="GA168" s="72"/>
      <c r="GB168" s="72"/>
      <c r="GC168" s="72"/>
      <c r="GD168" s="72"/>
      <c r="GE168" s="72"/>
      <c r="GF168" s="72"/>
      <c r="GG168" s="72"/>
      <c r="GH168" s="72"/>
      <c r="GI168" s="72"/>
      <c r="GJ168" s="72"/>
      <c r="GK168" s="72"/>
      <c r="GL168" s="72"/>
      <c r="GM168" s="72"/>
      <c r="GN168" s="72"/>
      <c r="GO168" s="72"/>
      <c r="GP168" s="72"/>
      <c r="GQ168" s="72"/>
      <c r="GR168" s="72"/>
      <c r="GS168" s="72"/>
      <c r="GT168" s="72"/>
      <c r="GU168" s="72"/>
      <c r="GV168" s="72"/>
      <c r="GW168" s="72"/>
      <c r="GX168" s="72"/>
      <c r="GY168" s="72"/>
      <c r="GZ168" s="72"/>
      <c r="HA168" s="72"/>
      <c r="HB168" s="72"/>
      <c r="HC168" s="72"/>
      <c r="HD168" s="72"/>
      <c r="HE168" s="72"/>
      <c r="HF168" s="72"/>
      <c r="HG168" s="72"/>
      <c r="HH168" s="72"/>
      <c r="HI168" s="72"/>
      <c r="HJ168" s="72"/>
      <c r="HK168" s="72"/>
      <c r="HL168" s="72"/>
      <c r="HM168" s="72"/>
      <c r="HN168" s="72"/>
      <c r="HO168" s="72"/>
      <c r="HP168" s="72"/>
      <c r="HQ168" s="72"/>
      <c r="HR168" s="72"/>
      <c r="HS168" s="72"/>
      <c r="HT168" s="72"/>
      <c r="HU168" s="72"/>
      <c r="HV168" s="72"/>
      <c r="HW168" s="72"/>
      <c r="HX168" s="72"/>
      <c r="HY168" s="72"/>
      <c r="HZ168" s="72"/>
      <c r="IA168" s="72"/>
      <c r="IB168" s="72"/>
      <c r="IC168" s="72"/>
      <c r="ID168" s="72"/>
      <c r="IE168" s="72"/>
      <c r="IF168" s="72"/>
      <c r="IG168" s="72"/>
      <c r="IH168" s="72"/>
      <c r="II168" s="72"/>
      <c r="IJ168" s="72"/>
      <c r="IK168" s="72"/>
      <c r="IL168" s="72"/>
      <c r="IM168" s="72"/>
      <c r="IN168" s="72"/>
      <c r="IO168" s="72"/>
      <c r="IP168" s="72"/>
      <c r="IQ168" s="72"/>
      <c r="IR168" s="72"/>
      <c r="IS168" s="72"/>
      <c r="IT168" s="72"/>
      <c r="IU168" s="72"/>
      <c r="IV168" s="72"/>
      <c r="IW168" s="72"/>
      <c r="IX168" s="72"/>
      <c r="IY168" s="72"/>
      <c r="IZ168" s="72"/>
      <c r="JA168" s="72"/>
      <c r="JB168" s="72"/>
      <c r="JC168" s="72"/>
      <c r="JD168" s="72"/>
      <c r="JE168" s="72"/>
      <c r="JF168" s="72"/>
      <c r="JG168" s="72"/>
      <c r="JH168" s="72"/>
      <c r="JI168" s="72"/>
      <c r="JJ168" s="72"/>
      <c r="JK168" s="72"/>
      <c r="JL168" s="72"/>
      <c r="JM168" s="72"/>
      <c r="JN168" s="72"/>
      <c r="JO168" s="72"/>
      <c r="JP168" s="72"/>
      <c r="JQ168" s="72"/>
      <c r="JR168" s="72"/>
      <c r="JS168" s="72"/>
      <c r="JT168" s="72"/>
      <c r="JU168" s="72"/>
      <c r="JV168" s="72"/>
      <c r="JW168" s="72"/>
      <c r="JX168" s="72"/>
      <c r="JY168" s="72"/>
      <c r="JZ168" s="72"/>
      <c r="KA168" s="72"/>
      <c r="KB168" s="72"/>
      <c r="KC168" s="72"/>
      <c r="KD168" s="72"/>
      <c r="KE168" s="72"/>
      <c r="KF168" s="72"/>
      <c r="KG168" s="72"/>
      <c r="KH168" s="72"/>
      <c r="KI168" s="72"/>
      <c r="KJ168" s="72"/>
      <c r="KK168" s="72"/>
      <c r="KL168" s="72"/>
      <c r="KM168" s="72"/>
      <c r="KN168" s="72"/>
      <c r="KO168" s="72"/>
      <c r="KP168" s="72"/>
      <c r="KQ168" s="72"/>
      <c r="KR168" s="72"/>
      <c r="KS168" s="72"/>
      <c r="KT168" s="72"/>
      <c r="KU168" s="72"/>
      <c r="KV168" s="72"/>
      <c r="KW168" s="72"/>
      <c r="KX168" s="72"/>
      <c r="KY168" s="72"/>
      <c r="KZ168" s="72"/>
      <c r="LA168" s="72"/>
      <c r="LB168" s="72"/>
      <c r="LC168" s="72"/>
      <c r="LD168" s="72"/>
      <c r="LE168" s="72"/>
      <c r="LF168" s="72"/>
      <c r="LG168" s="72"/>
      <c r="LH168" s="72"/>
      <c r="LI168" s="72"/>
      <c r="LJ168" s="72"/>
      <c r="LK168" s="72"/>
      <c r="LL168" s="72"/>
      <c r="LM168" s="72"/>
      <c r="LN168" s="72"/>
      <c r="LO168" s="72"/>
      <c r="LP168" s="72"/>
      <c r="LQ168" s="72"/>
      <c r="LR168" s="72"/>
      <c r="LS168" s="72"/>
      <c r="LT168" s="72"/>
      <c r="LU168" s="72"/>
      <c r="LV168" s="72"/>
      <c r="LW168" s="72"/>
      <c r="LX168" s="72"/>
      <c r="LY168" s="72"/>
      <c r="LZ168" s="72"/>
      <c r="MA168" s="72"/>
      <c r="MB168" s="72"/>
      <c r="MC168" s="72"/>
      <c r="MD168" s="72"/>
      <c r="ME168" s="72"/>
      <c r="MF168" s="72"/>
      <c r="MG168" s="72"/>
      <c r="MH168" s="72"/>
      <c r="MI168" s="72"/>
      <c r="MJ168" s="72"/>
      <c r="MK168" s="72"/>
      <c r="ML168" s="72"/>
      <c r="MM168" s="72"/>
      <c r="MN168" s="72"/>
      <c r="MO168" s="72"/>
      <c r="MP168" s="72"/>
      <c r="MQ168" s="72"/>
      <c r="MR168" s="72"/>
      <c r="MS168" s="72"/>
      <c r="MT168" s="72"/>
      <c r="MU168" s="72"/>
      <c r="MV168" s="72"/>
      <c r="MW168" s="72"/>
      <c r="MX168" s="72"/>
      <c r="MY168" s="72"/>
      <c r="MZ168" s="72"/>
      <c r="NA168" s="72"/>
      <c r="NB168" s="72"/>
      <c r="NC168" s="72"/>
      <c r="ND168" s="72"/>
      <c r="NE168" s="72"/>
      <c r="NF168" s="72"/>
      <c r="NG168" s="72"/>
      <c r="NH168" s="72"/>
      <c r="NI168" s="72"/>
      <c r="NJ168" s="72"/>
      <c r="NK168" s="72"/>
      <c r="NL168" s="72"/>
      <c r="NM168" s="72"/>
      <c r="NN168" s="72"/>
      <c r="NO168" s="72"/>
      <c r="NP168" s="72"/>
      <c r="NQ168" s="72"/>
      <c r="NR168" s="72"/>
      <c r="NS168" s="72"/>
      <c r="NT168" s="72"/>
      <c r="NU168" s="72"/>
      <c r="NV168" s="72"/>
      <c r="NW168" s="72"/>
      <c r="NX168" s="72"/>
      <c r="NY168" s="72"/>
      <c r="NZ168" s="72"/>
      <c r="OA168" s="72"/>
      <c r="OB168" s="72"/>
      <c r="OC168" s="72"/>
      <c r="OD168" s="72"/>
      <c r="OE168" s="72"/>
      <c r="OF168" s="72"/>
      <c r="OG168" s="72"/>
      <c r="OH168" s="72"/>
      <c r="OI168" s="72"/>
      <c r="OJ168" s="72"/>
      <c r="OK168" s="72"/>
      <c r="OL168" s="72"/>
      <c r="OM168" s="72"/>
      <c r="ON168" s="72"/>
      <c r="OO168" s="72"/>
      <c r="OP168" s="72"/>
      <c r="OQ168" s="72"/>
      <c r="OR168" s="72"/>
      <c r="OS168" s="72"/>
      <c r="OT168" s="72"/>
      <c r="OU168" s="72"/>
      <c r="OV168" s="72"/>
      <c r="OW168" s="72"/>
      <c r="OX168" s="72"/>
      <c r="OY168" s="72"/>
      <c r="OZ168" s="72"/>
      <c r="PA168" s="72"/>
      <c r="PB168" s="72"/>
      <c r="PC168" s="72"/>
      <c r="PD168" s="72"/>
      <c r="PE168" s="72"/>
      <c r="PF168" s="72"/>
      <c r="PG168" s="72"/>
      <c r="PH168" s="72"/>
      <c r="PI168" s="72"/>
      <c r="PJ168" s="72"/>
      <c r="PK168" s="72"/>
      <c r="PL168" s="72"/>
      <c r="PM168" s="72"/>
      <c r="PN168" s="72"/>
      <c r="PO168" s="72"/>
      <c r="PP168" s="72"/>
      <c r="PQ168" s="72"/>
      <c r="PR168" s="72"/>
      <c r="PS168" s="72"/>
      <c r="PT168" s="72"/>
      <c r="PU168" s="72"/>
      <c r="PV168" s="72"/>
      <c r="PW168" s="72"/>
      <c r="PX168" s="72"/>
      <c r="PY168" s="72"/>
      <c r="PZ168" s="72"/>
      <c r="QA168" s="72"/>
      <c r="QB168" s="72"/>
      <c r="QC168" s="72"/>
      <c r="QD168" s="72"/>
      <c r="QE168" s="72"/>
      <c r="QF168" s="72"/>
      <c r="QG168" s="72"/>
      <c r="QH168" s="72"/>
      <c r="QI168" s="72"/>
      <c r="QJ168" s="72"/>
      <c r="QK168" s="72"/>
      <c r="QL168" s="72"/>
      <c r="QM168" s="72"/>
      <c r="QN168" s="72"/>
      <c r="QO168" s="72"/>
      <c r="QP168" s="72"/>
      <c r="QQ168" s="72"/>
      <c r="QR168" s="72"/>
      <c r="QS168" s="72"/>
      <c r="QT168" s="72"/>
      <c r="QU168" s="72"/>
      <c r="QV168" s="72"/>
      <c r="QW168" s="72"/>
      <c r="QX168" s="72"/>
      <c r="QY168" s="72"/>
      <c r="QZ168" s="72"/>
      <c r="RA168" s="72"/>
      <c r="RB168" s="72"/>
      <c r="RC168" s="72"/>
      <c r="RD168" s="72"/>
      <c r="RE168" s="72"/>
      <c r="RF168" s="72"/>
      <c r="RG168" s="72"/>
      <c r="RH168" s="72"/>
      <c r="RI168" s="72"/>
      <c r="RJ168" s="72"/>
      <c r="RK168" s="72"/>
      <c r="RL168" s="72"/>
      <c r="RM168" s="72"/>
      <c r="RN168" s="72"/>
      <c r="RO168" s="72"/>
      <c r="RP168" s="72"/>
      <c r="RQ168" s="72"/>
      <c r="RR168" s="72"/>
      <c r="RS168" s="72"/>
      <c r="RT168" s="72"/>
      <c r="RU168" s="72"/>
      <c r="RV168" s="72"/>
      <c r="RW168" s="72"/>
      <c r="RX168" s="72"/>
      <c r="RY168" s="72"/>
      <c r="RZ168" s="72"/>
      <c r="SA168" s="72"/>
      <c r="SB168" s="72"/>
      <c r="SC168" s="72"/>
      <c r="SD168" s="72"/>
      <c r="SE168" s="72"/>
      <c r="SF168" s="72"/>
      <c r="SG168" s="72"/>
      <c r="SH168" s="72"/>
      <c r="SI168" s="72"/>
      <c r="SJ168" s="72"/>
      <c r="SK168" s="72"/>
      <c r="SL168" s="72"/>
      <c r="SM168" s="72"/>
      <c r="SN168" s="72"/>
      <c r="SO168" s="72"/>
      <c r="SP168" s="72"/>
      <c r="SQ168" s="72"/>
      <c r="SR168" s="72"/>
      <c r="SS168" s="72"/>
      <c r="ST168" s="72"/>
      <c r="SU168" s="72"/>
      <c r="SV168" s="72"/>
      <c r="SW168" s="72"/>
      <c r="SX168" s="72"/>
      <c r="SY168" s="72"/>
      <c r="SZ168" s="72"/>
      <c r="TA168" s="72"/>
      <c r="TB168" s="72"/>
      <c r="TC168" s="72"/>
      <c r="TD168" s="72"/>
      <c r="TE168" s="72"/>
      <c r="TF168" s="72"/>
      <c r="TG168" s="72"/>
      <c r="TH168" s="72"/>
      <c r="TI168" s="72"/>
      <c r="TJ168" s="72"/>
      <c r="TK168" s="72"/>
      <c r="TL168" s="72"/>
      <c r="TM168" s="72"/>
      <c r="TN168" s="72"/>
      <c r="TO168" s="72"/>
      <c r="TP168" s="72"/>
      <c r="TQ168" s="72"/>
      <c r="TR168" s="72"/>
      <c r="TS168" s="72"/>
      <c r="TT168" s="72"/>
      <c r="TU168" s="72"/>
      <c r="TV168" s="72"/>
      <c r="TW168" s="72"/>
      <c r="TX168" s="72"/>
      <c r="TY168" s="72"/>
      <c r="TZ168" s="72"/>
      <c r="UA168" s="72"/>
      <c r="UB168" s="72"/>
      <c r="UC168" s="72"/>
      <c r="UD168" s="72"/>
      <c r="UE168" s="72"/>
      <c r="UF168" s="72"/>
      <c r="UG168" s="72"/>
      <c r="UH168" s="72"/>
      <c r="UI168" s="72"/>
      <c r="UJ168" s="72"/>
      <c r="UK168" s="72"/>
      <c r="UL168" s="72"/>
      <c r="UM168" s="72"/>
      <c r="UN168" s="72"/>
      <c r="UO168" s="72"/>
      <c r="UP168" s="72"/>
      <c r="UQ168" s="72"/>
      <c r="UR168" s="72"/>
      <c r="US168" s="72"/>
      <c r="UT168" s="72"/>
      <c r="UU168" s="72"/>
      <c r="UV168" s="72"/>
      <c r="UW168" s="72"/>
      <c r="UX168" s="72"/>
      <c r="UY168" s="72"/>
      <c r="UZ168" s="72"/>
      <c r="VA168" s="72"/>
      <c r="VB168" s="72"/>
      <c r="VC168" s="72"/>
      <c r="VD168" s="72"/>
      <c r="VE168" s="72"/>
      <c r="VF168" s="72"/>
      <c r="VG168" s="72"/>
      <c r="VH168" s="72"/>
      <c r="VI168" s="72"/>
      <c r="VJ168" s="72"/>
      <c r="VK168" s="72"/>
      <c r="VL168" s="72"/>
      <c r="VM168" s="72"/>
      <c r="VN168" s="72"/>
      <c r="VO168" s="72"/>
      <c r="VP168" s="72"/>
      <c r="VQ168" s="72"/>
      <c r="VR168" s="72"/>
      <c r="VS168" s="72"/>
      <c r="VT168" s="72"/>
      <c r="VU168" s="72"/>
      <c r="VV168" s="72"/>
      <c r="VW168" s="72"/>
      <c r="VX168" s="72"/>
      <c r="VY168" s="72"/>
      <c r="VZ168" s="72"/>
      <c r="WA168" s="72"/>
      <c r="WB168" s="72"/>
      <c r="WC168" s="72"/>
      <c r="WD168" s="72"/>
      <c r="WE168" s="72"/>
      <c r="WF168" s="72"/>
      <c r="WG168" s="72"/>
      <c r="WH168" s="72"/>
      <c r="WI168" s="72"/>
      <c r="WJ168" s="72"/>
      <c r="WK168" s="72"/>
      <c r="WL168" s="72"/>
      <c r="WM168" s="72"/>
      <c r="WN168" s="72"/>
      <c r="WO168" s="72"/>
      <c r="WP168" s="72"/>
      <c r="WQ168" s="72"/>
      <c r="WR168" s="72"/>
      <c r="WS168" s="72"/>
      <c r="WT168" s="72"/>
      <c r="WU168" s="72"/>
      <c r="WV168" s="72"/>
      <c r="WW168" s="72"/>
      <c r="WX168" s="72"/>
      <c r="WY168" s="72"/>
      <c r="WZ168" s="72"/>
      <c r="XA168" s="72"/>
      <c r="XB168" s="72"/>
      <c r="XC168" s="72"/>
      <c r="XD168" s="72"/>
      <c r="XE168" s="72"/>
      <c r="XF168" s="72"/>
      <c r="XG168" s="72"/>
      <c r="XH168" s="72"/>
      <c r="XI168" s="72"/>
      <c r="XJ168" s="72"/>
      <c r="XK168" s="72"/>
      <c r="XL168" s="72"/>
      <c r="XM168" s="72"/>
      <c r="XN168" s="72"/>
      <c r="XO168" s="72"/>
      <c r="XP168" s="72"/>
      <c r="XQ168" s="72"/>
      <c r="XR168" s="72"/>
      <c r="XS168" s="72"/>
      <c r="XT168" s="72"/>
      <c r="XU168" s="72"/>
      <c r="XV168" s="72"/>
      <c r="XW168" s="72"/>
      <c r="XX168" s="72"/>
      <c r="XY168" s="72"/>
      <c r="XZ168" s="72"/>
      <c r="YA168" s="72"/>
      <c r="YB168" s="72"/>
      <c r="YC168" s="72"/>
      <c r="YD168" s="72"/>
      <c r="YE168" s="72"/>
      <c r="YF168" s="72"/>
      <c r="YG168" s="72"/>
      <c r="YH168" s="72"/>
      <c r="YI168" s="72"/>
      <c r="YJ168" s="72"/>
      <c r="YK168" s="72"/>
      <c r="YL168" s="72"/>
      <c r="YM168" s="72"/>
      <c r="YN168" s="72"/>
      <c r="YO168" s="72"/>
      <c r="YP168" s="72"/>
      <c r="YQ168" s="72"/>
      <c r="YR168" s="72"/>
      <c r="YS168" s="72"/>
      <c r="YT168" s="72"/>
      <c r="YU168" s="72"/>
      <c r="YV168" s="72"/>
      <c r="YW168" s="72"/>
      <c r="YX168" s="72"/>
      <c r="YY168" s="72"/>
      <c r="YZ168" s="72"/>
      <c r="ZA168" s="72"/>
      <c r="ZB168" s="72"/>
      <c r="ZC168" s="72"/>
      <c r="ZD168" s="72"/>
      <c r="ZE168" s="72"/>
      <c r="ZF168" s="72"/>
      <c r="ZG168" s="72"/>
      <c r="ZH168" s="72"/>
      <c r="ZI168" s="72"/>
      <c r="ZJ168" s="72"/>
      <c r="ZK168" s="72"/>
      <c r="ZL168" s="72"/>
      <c r="ZM168" s="72"/>
      <c r="ZN168" s="72"/>
      <c r="ZO168" s="72"/>
      <c r="ZP168" s="72"/>
      <c r="ZQ168" s="72"/>
      <c r="ZR168" s="72"/>
      <c r="ZS168" s="72"/>
      <c r="ZT168" s="72"/>
      <c r="ZU168" s="72"/>
      <c r="ZV168" s="72"/>
      <c r="ZW168" s="72"/>
      <c r="ZX168" s="72"/>
      <c r="ZY168" s="72"/>
      <c r="ZZ168" s="72"/>
      <c r="AAA168" s="72"/>
      <c r="AAB168" s="72"/>
      <c r="AAC168" s="72"/>
      <c r="AAD168" s="72"/>
      <c r="AAE168" s="72"/>
      <c r="AAF168" s="72"/>
      <c r="AAG168" s="72"/>
      <c r="AAH168" s="72"/>
      <c r="AAI168" s="72"/>
      <c r="AAJ168" s="72"/>
      <c r="AAK168" s="72"/>
      <c r="AAL168" s="72"/>
      <c r="AAM168" s="72"/>
      <c r="AAN168" s="72"/>
      <c r="AAO168" s="72"/>
      <c r="AAP168" s="72"/>
      <c r="AAQ168" s="72"/>
      <c r="AAR168" s="72"/>
      <c r="AAS168" s="72"/>
      <c r="AAT168" s="72"/>
      <c r="AAU168" s="72"/>
      <c r="AAV168" s="72"/>
      <c r="AAW168" s="72"/>
      <c r="AAX168" s="72"/>
      <c r="AAY168" s="72"/>
      <c r="AAZ168" s="72"/>
      <c r="ABA168" s="72"/>
      <c r="ABB168" s="72"/>
      <c r="ABC168" s="72"/>
      <c r="ABD168" s="72"/>
      <c r="ABE168" s="72"/>
      <c r="ABF168" s="72"/>
      <c r="ABG168" s="72"/>
      <c r="ABH168" s="72"/>
      <c r="ABI168" s="72"/>
      <c r="ABJ168" s="72"/>
      <c r="ABK168" s="72"/>
      <c r="ABL168" s="72"/>
      <c r="ABM168" s="72"/>
      <c r="ABN168" s="72"/>
      <c r="ABO168" s="72"/>
      <c r="ABP168" s="72"/>
      <c r="ABQ168" s="72"/>
      <c r="ABR168" s="72"/>
      <c r="ABS168" s="72"/>
      <c r="ABT168" s="72"/>
      <c r="ABU168" s="72"/>
      <c r="ABV168" s="72"/>
      <c r="ABW168" s="72"/>
      <c r="ABX168" s="72"/>
      <c r="ABY168" s="72"/>
      <c r="ABZ168" s="72"/>
      <c r="ACA168" s="72"/>
      <c r="ACB168" s="72"/>
      <c r="ACC168" s="72"/>
      <c r="ACD168" s="72"/>
      <c r="ACE168" s="72"/>
      <c r="ACF168" s="72"/>
      <c r="ACG168" s="72"/>
      <c r="ACH168" s="72"/>
      <c r="ACI168" s="72"/>
      <c r="ACJ168" s="72"/>
      <c r="ACK168" s="72"/>
      <c r="ACL168" s="72"/>
      <c r="ACM168" s="72"/>
      <c r="ACN168" s="72"/>
      <c r="ACO168" s="72"/>
      <c r="ACP168" s="72"/>
      <c r="ACQ168" s="72"/>
      <c r="ACR168" s="72"/>
      <c r="ACS168" s="72"/>
      <c r="ACT168" s="72"/>
      <c r="ACU168" s="72"/>
      <c r="ACV168" s="72"/>
      <c r="ACW168" s="72"/>
      <c r="ACX168" s="72"/>
      <c r="ACY168" s="72"/>
      <c r="ACZ168" s="72"/>
      <c r="ADA168" s="72"/>
      <c r="ADB168" s="72"/>
      <c r="ADC168" s="72"/>
      <c r="ADD168" s="72"/>
      <c r="ADE168" s="72"/>
      <c r="ADF168" s="72"/>
      <c r="ADG168" s="72"/>
      <c r="ADH168" s="72"/>
      <c r="ADI168" s="72"/>
      <c r="ADJ168" s="72"/>
      <c r="ADK168" s="72"/>
      <c r="ADL168" s="72"/>
      <c r="ADM168" s="72"/>
      <c r="ADN168" s="72"/>
      <c r="ADO168" s="72"/>
      <c r="ADP168" s="72"/>
      <c r="ADQ168" s="72"/>
      <c r="ADR168" s="72"/>
      <c r="ADS168" s="72"/>
      <c r="ADT168" s="72"/>
      <c r="ADU168" s="72"/>
      <c r="ADV168" s="72"/>
      <c r="ADW168" s="72"/>
      <c r="ADX168" s="72"/>
      <c r="ADY168" s="72"/>
      <c r="ADZ168" s="72"/>
      <c r="AEA168" s="72"/>
      <c r="AEB168" s="72"/>
      <c r="AEC168" s="72"/>
      <c r="AED168" s="72"/>
      <c r="AEE168" s="72"/>
      <c r="AEF168" s="72"/>
      <c r="AEG168" s="72"/>
      <c r="AEH168" s="72"/>
      <c r="AEI168" s="72"/>
      <c r="AEJ168" s="72"/>
      <c r="AEK168" s="72"/>
      <c r="AEL168" s="72"/>
      <c r="AEM168" s="72"/>
      <c r="AEN168" s="72"/>
      <c r="AEO168" s="72"/>
      <c r="AEP168" s="72"/>
      <c r="AEQ168" s="72"/>
      <c r="AER168" s="72"/>
      <c r="AES168" s="72"/>
      <c r="AET168" s="72"/>
      <c r="AEU168" s="72"/>
      <c r="AEV168" s="72"/>
      <c r="AEW168" s="72"/>
      <c r="AEX168" s="72"/>
      <c r="AEY168" s="72"/>
      <c r="AEZ168" s="72"/>
      <c r="AFA168" s="72"/>
      <c r="AFB168" s="72"/>
      <c r="AFC168" s="72"/>
      <c r="AFD168" s="72"/>
      <c r="AFE168" s="72"/>
      <c r="AFF168" s="72"/>
      <c r="AFG168" s="72"/>
      <c r="AFH168" s="72"/>
      <c r="AFI168" s="72"/>
      <c r="AFJ168" s="72"/>
      <c r="AFK168" s="72"/>
      <c r="AFL168" s="72"/>
      <c r="AFM168" s="72"/>
      <c r="AFN168" s="72"/>
      <c r="AFO168" s="72"/>
      <c r="AFP168" s="72"/>
      <c r="AFQ168" s="72"/>
      <c r="AFR168" s="72"/>
      <c r="AFS168" s="72"/>
      <c r="AFT168" s="72"/>
      <c r="AFU168" s="72"/>
      <c r="AFV168" s="72"/>
      <c r="AFW168" s="72"/>
      <c r="AFX168" s="72"/>
      <c r="AFY168" s="72"/>
      <c r="AFZ168" s="72"/>
      <c r="AGA168" s="72"/>
      <c r="AGB168" s="72"/>
      <c r="AGC168" s="72"/>
      <c r="AGD168" s="72"/>
      <c r="AGE168" s="72"/>
      <c r="AGF168" s="72"/>
      <c r="AGG168" s="72"/>
      <c r="AGH168" s="72"/>
      <c r="AGI168" s="72"/>
      <c r="AGJ168" s="72"/>
      <c r="AGK168" s="72"/>
      <c r="AGL168" s="72"/>
      <c r="AGM168" s="72"/>
      <c r="AGN168" s="72"/>
      <c r="AGO168" s="72"/>
      <c r="AGP168" s="72"/>
      <c r="AGQ168" s="72"/>
      <c r="AGR168" s="72"/>
      <c r="AGS168" s="72"/>
      <c r="AGT168" s="72"/>
      <c r="AGU168" s="72"/>
      <c r="AGV168" s="72"/>
      <c r="AGW168" s="72"/>
      <c r="AGX168" s="72"/>
      <c r="AGY168" s="72"/>
      <c r="AGZ168" s="72"/>
      <c r="AHA168" s="72"/>
      <c r="AHB168" s="72"/>
      <c r="AHC168" s="72"/>
      <c r="AHD168" s="72"/>
      <c r="AHE168" s="72"/>
      <c r="AHF168" s="72"/>
      <c r="AHG168" s="72"/>
      <c r="AHH168" s="72"/>
      <c r="AHI168" s="72"/>
      <c r="AHJ168" s="72"/>
      <c r="AHK168" s="72"/>
      <c r="AHL168" s="72"/>
      <c r="AHM168" s="72"/>
      <c r="AHN168" s="72"/>
      <c r="AHO168" s="72"/>
      <c r="AHP168" s="72"/>
      <c r="AHQ168" s="72"/>
      <c r="AHR168" s="72"/>
      <c r="AHS168" s="72"/>
      <c r="AHT168" s="72"/>
      <c r="AHU168" s="72"/>
      <c r="AHV168" s="72"/>
      <c r="AHW168" s="72"/>
      <c r="AHX168" s="72"/>
      <c r="AHY168" s="72"/>
      <c r="AHZ168" s="72"/>
      <c r="AIA168" s="72"/>
      <c r="AIB168" s="72"/>
      <c r="AIC168" s="72"/>
      <c r="AID168" s="72"/>
      <c r="AIE168" s="72"/>
      <c r="AIF168" s="72"/>
      <c r="AIG168" s="72"/>
      <c r="AIH168" s="72"/>
      <c r="AII168" s="72"/>
      <c r="AIJ168" s="72"/>
      <c r="AIK168" s="72"/>
      <c r="AIL168" s="72"/>
      <c r="AIM168" s="72"/>
      <c r="AIN168" s="72"/>
      <c r="AIO168" s="72"/>
      <c r="AIP168" s="72"/>
      <c r="AIQ168" s="72"/>
      <c r="AIR168" s="72"/>
      <c r="AIS168" s="72"/>
      <c r="AIT168" s="72"/>
      <c r="AIU168" s="72"/>
      <c r="AIV168" s="72"/>
      <c r="AIW168" s="72"/>
      <c r="AIX168" s="72"/>
      <c r="AIY168" s="72"/>
      <c r="AIZ168" s="72"/>
      <c r="AJA168" s="72"/>
      <c r="AJB168" s="72"/>
      <c r="AJC168" s="72"/>
      <c r="AJD168" s="72"/>
      <c r="AJE168" s="72"/>
      <c r="AJF168" s="72"/>
      <c r="AJG168" s="72"/>
      <c r="AJH168" s="72"/>
      <c r="AJI168" s="72"/>
      <c r="AJJ168" s="72"/>
      <c r="AJK168" s="72"/>
      <c r="AJL168" s="72"/>
      <c r="AJM168" s="72"/>
      <c r="AJN168" s="72"/>
      <c r="AJO168" s="72"/>
      <c r="AJP168" s="72"/>
      <c r="AJQ168" s="72"/>
      <c r="AJR168" s="72"/>
      <c r="AJS168" s="72"/>
      <c r="AJT168" s="72"/>
      <c r="AJU168" s="72"/>
      <c r="AJV168" s="72"/>
      <c r="AJW168" s="72"/>
      <c r="AJX168" s="72"/>
      <c r="AJY168" s="72"/>
      <c r="AJZ168" s="72"/>
      <c r="AKA168" s="72"/>
      <c r="AKB168" s="72"/>
      <c r="AKC168" s="72"/>
      <c r="AKD168" s="72"/>
      <c r="AKE168" s="72"/>
      <c r="AKF168" s="72"/>
      <c r="AKG168" s="72"/>
      <c r="AKH168" s="72"/>
      <c r="AKI168" s="72"/>
      <c r="AKJ168" s="72"/>
      <c r="AKK168" s="72"/>
      <c r="AKL168" s="72"/>
      <c r="AKM168" s="72"/>
      <c r="AKN168" s="72"/>
      <c r="AKO168" s="72"/>
      <c r="AKP168" s="72"/>
      <c r="AKQ168" s="72"/>
      <c r="AKR168" s="72"/>
      <c r="AKS168" s="72"/>
      <c r="AKT168" s="72"/>
      <c r="AKU168" s="72"/>
      <c r="AKV168" s="72"/>
      <c r="AKW168" s="72"/>
      <c r="AKX168" s="72"/>
      <c r="AKY168" s="72"/>
      <c r="AKZ168" s="72"/>
      <c r="ALA168" s="72"/>
      <c r="ALB168" s="72"/>
      <c r="ALC168" s="72"/>
      <c r="ALD168" s="72"/>
      <c r="ALE168" s="72"/>
      <c r="ALF168" s="72"/>
      <c r="ALG168" s="72"/>
      <c r="ALH168" s="72"/>
      <c r="ALI168" s="72"/>
      <c r="ALJ168" s="72"/>
      <c r="ALK168" s="72"/>
      <c r="ALL168" s="72"/>
      <c r="ALM168" s="72"/>
      <c r="ALN168" s="72"/>
      <c r="ALO168" s="72"/>
      <c r="ALP168" s="72"/>
      <c r="ALQ168" s="72"/>
      <c r="ALR168" s="72"/>
      <c r="ALS168" s="72"/>
      <c r="ALT168" s="72"/>
      <c r="ALU168" s="72"/>
      <c r="ALV168" s="72"/>
      <c r="ALW168" s="72"/>
      <c r="ALX168" s="72"/>
      <c r="ALY168" s="72"/>
      <c r="ALZ168" s="72"/>
      <c r="AMA168" s="72"/>
      <c r="AMB168" s="72"/>
      <c r="AMC168" s="72"/>
      <c r="AMD168" s="72"/>
      <c r="AME168" s="72"/>
      <c r="AMF168" s="72"/>
      <c r="AMG168" s="72"/>
      <c r="AMH168" s="72"/>
      <c r="AMI168" s="72"/>
      <c r="AMJ168" s="72"/>
      <c r="AMK168" s="72"/>
      <c r="AML168" s="72"/>
      <c r="AMM168" s="72"/>
      <c r="AMN168" s="72"/>
      <c r="AMO168" s="72"/>
      <c r="AMP168" s="72"/>
      <c r="AMQ168" s="72"/>
      <c r="AMR168" s="72"/>
      <c r="AMS168" s="72"/>
      <c r="AMT168" s="72"/>
      <c r="AMU168" s="72"/>
      <c r="AMV168" s="72"/>
      <c r="AMW168" s="72"/>
      <c r="AMX168" s="72"/>
      <c r="AMY168" s="72"/>
      <c r="AMZ168" s="72"/>
      <c r="ANA168" s="72"/>
      <c r="ANB168" s="72"/>
      <c r="ANC168" s="72"/>
      <c r="AND168" s="72"/>
      <c r="ANE168" s="72"/>
      <c r="ANF168" s="72"/>
      <c r="ANG168" s="72"/>
      <c r="ANH168" s="72"/>
      <c r="ANI168" s="72"/>
      <c r="ANJ168" s="72"/>
      <c r="ANK168" s="72"/>
      <c r="ANL168" s="72"/>
      <c r="ANM168" s="72"/>
      <c r="ANN168" s="72"/>
      <c r="ANO168" s="72"/>
      <c r="ANP168" s="72"/>
      <c r="ANQ168" s="72"/>
      <c r="ANR168" s="72"/>
      <c r="ANS168" s="72"/>
      <c r="ANT168" s="72"/>
      <c r="ANU168" s="72"/>
      <c r="ANV168" s="72"/>
      <c r="ANW168" s="72"/>
      <c r="ANX168" s="72"/>
      <c r="ANY168" s="72"/>
      <c r="ANZ168" s="72"/>
      <c r="AOA168" s="72"/>
      <c r="AOB168" s="72"/>
      <c r="AOC168" s="72"/>
      <c r="AOD168" s="72"/>
      <c r="AOE168" s="72"/>
      <c r="AOF168" s="72"/>
      <c r="AOG168" s="72"/>
      <c r="AOH168" s="72"/>
      <c r="AOI168" s="72"/>
      <c r="AOJ168" s="72"/>
      <c r="AOK168" s="72"/>
      <c r="AOL168" s="72"/>
      <c r="AOM168" s="72"/>
      <c r="AON168" s="72"/>
      <c r="AOO168" s="72"/>
      <c r="AOP168" s="72"/>
      <c r="AOQ168" s="72"/>
      <c r="AOR168" s="72"/>
      <c r="AOS168" s="72"/>
      <c r="AOT168" s="72"/>
      <c r="AOU168" s="72"/>
      <c r="AOV168" s="72"/>
      <c r="AOW168" s="72"/>
      <c r="AOX168" s="72"/>
      <c r="AOY168" s="72"/>
      <c r="AOZ168" s="72"/>
      <c r="APA168" s="72"/>
      <c r="APB168" s="72"/>
      <c r="APC168" s="72"/>
      <c r="APD168" s="72"/>
      <c r="APE168" s="72"/>
      <c r="APF168" s="72"/>
      <c r="APG168" s="72"/>
      <c r="APH168" s="72"/>
      <c r="API168" s="72"/>
      <c r="APJ168" s="72"/>
      <c r="APK168" s="72"/>
      <c r="APL168" s="72"/>
      <c r="APM168" s="72"/>
      <c r="APN168" s="72"/>
      <c r="APO168" s="72"/>
      <c r="APP168" s="72"/>
      <c r="APQ168" s="72"/>
      <c r="APR168" s="72"/>
      <c r="APS168" s="72"/>
      <c r="APT168" s="72"/>
      <c r="APU168" s="72"/>
      <c r="APV168" s="72"/>
      <c r="APW168" s="72"/>
      <c r="APX168" s="72"/>
      <c r="APY168" s="72"/>
      <c r="APZ168" s="72"/>
      <c r="AQA168" s="72"/>
      <c r="AQB168" s="72"/>
      <c r="AQC168" s="72"/>
      <c r="AQD168" s="72"/>
      <c r="AQE168" s="72"/>
      <c r="AQF168" s="72"/>
      <c r="AQG168" s="72"/>
      <c r="AQH168" s="72"/>
      <c r="AQI168" s="72"/>
      <c r="AQJ168" s="72"/>
      <c r="AQK168" s="72"/>
      <c r="AQL168" s="72"/>
      <c r="AQM168" s="72"/>
      <c r="AQN168" s="72"/>
      <c r="AQO168" s="72"/>
      <c r="AQP168" s="72"/>
      <c r="AQQ168" s="72"/>
      <c r="AQR168" s="72"/>
      <c r="AQS168" s="72"/>
      <c r="AQT168" s="72"/>
      <c r="AQU168" s="72"/>
      <c r="AQV168" s="72"/>
      <c r="AQW168" s="72"/>
      <c r="AQX168" s="72"/>
      <c r="AQY168" s="72"/>
      <c r="AQZ168" s="72"/>
      <c r="ARA168" s="72"/>
      <c r="ARB168" s="72"/>
      <c r="ARC168" s="72"/>
      <c r="ARD168" s="72"/>
      <c r="ARE168" s="72"/>
      <c r="ARF168" s="72"/>
      <c r="ARG168" s="72"/>
      <c r="ARH168" s="72"/>
      <c r="ARI168" s="72"/>
      <c r="ARJ168" s="72"/>
      <c r="ARK168" s="72"/>
      <c r="ARL168" s="72"/>
      <c r="ARM168" s="72"/>
      <c r="ARN168" s="72"/>
      <c r="ARO168" s="72"/>
      <c r="ARP168" s="72"/>
      <c r="ARQ168" s="72"/>
      <c r="ARR168" s="72"/>
      <c r="ARS168" s="72"/>
      <c r="ART168" s="72"/>
      <c r="ARU168" s="72"/>
      <c r="ARV168" s="72"/>
      <c r="ARW168" s="72"/>
      <c r="ARX168" s="72"/>
      <c r="ARY168" s="72"/>
      <c r="ARZ168" s="72"/>
      <c r="ASA168" s="72"/>
      <c r="ASB168" s="72"/>
      <c r="ASC168" s="72"/>
      <c r="ASD168" s="72"/>
      <c r="ASE168" s="72"/>
      <c r="ASF168" s="72"/>
      <c r="ASG168" s="72"/>
      <c r="ASH168" s="72"/>
      <c r="ASI168" s="72"/>
      <c r="ASJ168" s="72"/>
      <c r="ASK168" s="72"/>
      <c r="ASL168" s="72"/>
      <c r="ASM168" s="72"/>
      <c r="ASN168" s="72"/>
      <c r="ASO168" s="72"/>
      <c r="ASP168" s="72"/>
      <c r="ASQ168" s="72"/>
      <c r="ASR168" s="72"/>
      <c r="ASS168" s="72"/>
      <c r="AST168" s="72"/>
      <c r="ASU168" s="72"/>
      <c r="ASV168" s="72"/>
      <c r="ASW168" s="72"/>
      <c r="ASX168" s="72"/>
      <c r="ASY168" s="72"/>
      <c r="ASZ168" s="72"/>
      <c r="ATA168" s="72"/>
      <c r="ATB168" s="72"/>
      <c r="ATC168" s="72"/>
      <c r="ATD168" s="72"/>
      <c r="ATE168" s="72"/>
      <c r="ATF168" s="72"/>
      <c r="ATG168" s="72"/>
      <c r="ATH168" s="72"/>
      <c r="ATI168" s="72"/>
      <c r="ATJ168" s="72"/>
      <c r="ATK168" s="72"/>
      <c r="ATL168" s="72"/>
      <c r="ATM168" s="72"/>
      <c r="ATN168" s="72"/>
      <c r="ATO168" s="72"/>
      <c r="ATP168" s="72"/>
      <c r="ATQ168" s="72"/>
      <c r="ATR168" s="72"/>
      <c r="ATS168" s="72"/>
      <c r="ATT168" s="72"/>
      <c r="ATU168" s="72"/>
      <c r="ATV168" s="72"/>
      <c r="ATW168" s="72"/>
      <c r="ATX168" s="72"/>
      <c r="ATY168" s="72"/>
      <c r="ATZ168" s="72"/>
      <c r="AUA168" s="72"/>
      <c r="AUB168" s="72"/>
      <c r="AUC168" s="72"/>
      <c r="AUD168" s="72"/>
      <c r="AUE168" s="72"/>
      <c r="AUF168" s="72"/>
      <c r="AUG168" s="72"/>
      <c r="AUH168" s="72"/>
      <c r="AUI168" s="72"/>
      <c r="AUJ168" s="72"/>
      <c r="AUK168" s="72"/>
      <c r="AUL168" s="72"/>
      <c r="AUM168" s="72"/>
      <c r="AUN168" s="72"/>
      <c r="AUO168" s="72"/>
      <c r="AUP168" s="72"/>
      <c r="AUQ168" s="72"/>
      <c r="AUR168" s="72"/>
      <c r="AUS168" s="72"/>
      <c r="AUT168" s="72"/>
      <c r="AUU168" s="72"/>
      <c r="AUV168" s="72"/>
      <c r="AUW168" s="72"/>
      <c r="AUX168" s="72"/>
      <c r="AUY168" s="72"/>
      <c r="AUZ168" s="72"/>
      <c r="AVA168" s="72"/>
      <c r="AVB168" s="72"/>
      <c r="AVC168" s="72"/>
      <c r="AVD168" s="72"/>
      <c r="AVE168" s="72"/>
      <c r="AVF168" s="72"/>
      <c r="AVG168" s="72"/>
      <c r="AVH168" s="72"/>
      <c r="AVI168" s="72"/>
      <c r="AVJ168" s="72"/>
      <c r="AVK168" s="72"/>
      <c r="AVL168" s="72"/>
      <c r="AVM168" s="72"/>
      <c r="AVN168" s="72"/>
      <c r="AVO168" s="72"/>
      <c r="AVP168" s="72"/>
      <c r="AVQ168" s="72"/>
      <c r="AVR168" s="72"/>
      <c r="AVS168" s="72"/>
      <c r="AVT168" s="72"/>
      <c r="AVU168" s="72"/>
      <c r="AVV168" s="72"/>
      <c r="AVW168" s="72"/>
      <c r="AVX168" s="72"/>
      <c r="AVY168" s="72"/>
      <c r="AVZ168" s="72"/>
      <c r="AWA168" s="72"/>
      <c r="AWB168" s="72"/>
      <c r="AWC168" s="72"/>
      <c r="AWD168" s="72"/>
      <c r="AWE168" s="72"/>
      <c r="AWF168" s="72"/>
      <c r="AWG168" s="72"/>
      <c r="AWH168" s="72"/>
      <c r="AWI168" s="72"/>
      <c r="AWJ168" s="72"/>
      <c r="AWK168" s="72"/>
      <c r="AWL168" s="72"/>
      <c r="AWM168" s="72"/>
      <c r="AWN168" s="72"/>
      <c r="AWO168" s="72"/>
      <c r="AWP168" s="72"/>
      <c r="AWQ168" s="72"/>
      <c r="AWR168" s="72"/>
      <c r="AWS168" s="72"/>
      <c r="AWT168" s="72"/>
      <c r="AWU168" s="72"/>
      <c r="AWV168" s="72"/>
      <c r="AWW168" s="72"/>
      <c r="AWX168" s="72"/>
      <c r="AWY168" s="72"/>
      <c r="AWZ168" s="72"/>
      <c r="AXA168" s="72"/>
      <c r="AXB168" s="72"/>
      <c r="AXC168" s="72"/>
      <c r="AXD168" s="72"/>
      <c r="AXE168" s="72"/>
      <c r="AXF168" s="72"/>
      <c r="AXG168" s="72"/>
      <c r="AXH168" s="72"/>
      <c r="AXI168" s="72"/>
      <c r="AXJ168" s="72"/>
      <c r="AXK168" s="72"/>
      <c r="AXL168" s="72"/>
      <c r="AXM168" s="72"/>
      <c r="AXN168" s="72"/>
      <c r="AXO168" s="72"/>
      <c r="AXP168" s="72"/>
      <c r="AXQ168" s="72"/>
      <c r="AXR168" s="72"/>
      <c r="AXS168" s="72"/>
      <c r="AXT168" s="72"/>
      <c r="AXU168" s="72"/>
      <c r="AXV168" s="72"/>
      <c r="AXW168" s="72"/>
      <c r="AXX168" s="72"/>
      <c r="AXY168" s="72"/>
      <c r="AXZ168" s="72"/>
      <c r="AYA168" s="72"/>
      <c r="AYB168" s="72"/>
      <c r="AYC168" s="72"/>
      <c r="AYD168" s="72"/>
      <c r="AYE168" s="72"/>
      <c r="AYF168" s="72"/>
      <c r="AYG168" s="72"/>
      <c r="AYH168" s="72"/>
      <c r="AYI168" s="72"/>
      <c r="AYJ168" s="72"/>
      <c r="AYK168" s="72"/>
      <c r="AYL168" s="72"/>
      <c r="AYM168" s="72"/>
      <c r="AYN168" s="72"/>
      <c r="AYO168" s="72"/>
      <c r="AYP168" s="72"/>
      <c r="AYQ168" s="72"/>
      <c r="AYR168" s="72"/>
      <c r="AYS168" s="72"/>
      <c r="AYT168" s="72"/>
      <c r="AYU168" s="72"/>
      <c r="AYV168" s="72"/>
      <c r="AYW168" s="72"/>
      <c r="AYX168" s="72"/>
      <c r="AYY168" s="72"/>
      <c r="AYZ168" s="72"/>
      <c r="AZA168" s="72"/>
      <c r="AZB168" s="72"/>
      <c r="AZC168" s="72"/>
      <c r="AZD168" s="72"/>
      <c r="AZE168" s="72"/>
      <c r="AZF168" s="72"/>
      <c r="AZG168" s="72"/>
      <c r="AZH168" s="72"/>
      <c r="AZI168" s="72"/>
      <c r="AZJ168" s="72"/>
      <c r="AZK168" s="72"/>
      <c r="AZL168" s="72"/>
      <c r="AZM168" s="72"/>
      <c r="AZN168" s="72"/>
      <c r="AZO168" s="72"/>
      <c r="AZP168" s="72"/>
      <c r="AZQ168" s="72"/>
      <c r="AZR168" s="72"/>
      <c r="AZS168" s="72"/>
      <c r="AZT168" s="72"/>
      <c r="AZU168" s="72"/>
      <c r="AZV168" s="72"/>
      <c r="AZW168" s="72"/>
      <c r="AZX168" s="72"/>
      <c r="AZY168" s="72"/>
      <c r="AZZ168" s="72"/>
      <c r="BAA168" s="72"/>
      <c r="BAB168" s="72"/>
      <c r="BAC168" s="72"/>
      <c r="BAD168" s="72"/>
      <c r="BAE168" s="72"/>
      <c r="BAF168" s="72"/>
      <c r="BAG168" s="72"/>
      <c r="BAH168" s="72"/>
      <c r="BAI168" s="72"/>
      <c r="BAJ168" s="72"/>
      <c r="BAK168" s="72"/>
      <c r="BAL168" s="72"/>
      <c r="BAM168" s="72"/>
      <c r="BAN168" s="72"/>
      <c r="BAO168" s="72"/>
      <c r="BAP168" s="72"/>
      <c r="BAQ168" s="72"/>
      <c r="BAR168" s="72"/>
      <c r="BAS168" s="72"/>
      <c r="BAT168" s="72"/>
      <c r="BAU168" s="72"/>
      <c r="BAV168" s="72"/>
      <c r="BAW168" s="72"/>
      <c r="BAX168" s="72"/>
      <c r="BAY168" s="72"/>
      <c r="BAZ168" s="72"/>
      <c r="BBA168" s="72"/>
      <c r="BBB168" s="72"/>
      <c r="BBC168" s="72"/>
      <c r="BBD168" s="72"/>
      <c r="BBE168" s="72"/>
      <c r="BBF168" s="72"/>
      <c r="BBG168" s="72"/>
      <c r="BBH168" s="72"/>
      <c r="BBI168" s="72"/>
      <c r="BBJ168" s="72"/>
      <c r="BBK168" s="72"/>
      <c r="BBL168" s="72"/>
      <c r="BBM168" s="72"/>
      <c r="BBN168" s="72"/>
      <c r="BBO168" s="72"/>
      <c r="BBP168" s="72"/>
      <c r="BBQ168" s="72"/>
      <c r="BBR168" s="72"/>
      <c r="BBS168" s="72"/>
      <c r="BBT168" s="72"/>
      <c r="BBU168" s="72"/>
      <c r="BBV168" s="72"/>
      <c r="BBW168" s="72"/>
      <c r="BBX168" s="72"/>
      <c r="BBY168" s="72"/>
      <c r="BBZ168" s="72"/>
      <c r="BCA168" s="72"/>
      <c r="BCB168" s="72"/>
      <c r="BCC168" s="72"/>
      <c r="BCD168" s="72"/>
      <c r="BCE168" s="72"/>
      <c r="BCF168" s="72"/>
      <c r="BCG168" s="72"/>
      <c r="BCH168" s="72"/>
      <c r="BCI168" s="72"/>
      <c r="BCJ168" s="72"/>
      <c r="BCK168" s="72"/>
      <c r="BCL168" s="72"/>
      <c r="BCM168" s="72"/>
      <c r="BCN168" s="72"/>
      <c r="BCO168" s="72"/>
      <c r="BCP168" s="72"/>
      <c r="BCQ168" s="72"/>
      <c r="BCR168" s="72"/>
      <c r="BCS168" s="72"/>
      <c r="BCT168" s="72"/>
      <c r="BCU168" s="72"/>
      <c r="BCV168" s="72"/>
      <c r="BCW168" s="72"/>
      <c r="BCX168" s="72"/>
      <c r="BCY168" s="72"/>
      <c r="BCZ168" s="72"/>
      <c r="BDA168" s="72"/>
      <c r="BDB168" s="72"/>
      <c r="BDC168" s="72"/>
      <c r="BDD168" s="72"/>
      <c r="BDE168" s="72"/>
      <c r="BDF168" s="72"/>
      <c r="BDG168" s="72"/>
      <c r="BDH168" s="72"/>
      <c r="BDI168" s="72"/>
      <c r="BDJ168" s="72"/>
      <c r="BDK168" s="72"/>
      <c r="BDL168" s="72"/>
      <c r="BDM168" s="72"/>
      <c r="BDN168" s="72"/>
      <c r="BDO168" s="72"/>
      <c r="BDP168" s="72"/>
      <c r="BDQ168" s="72"/>
      <c r="BDR168" s="72"/>
      <c r="BDS168" s="72"/>
      <c r="BDT168" s="72"/>
      <c r="BDU168" s="72"/>
      <c r="BDV168" s="72"/>
      <c r="BDW168" s="72"/>
      <c r="BDX168" s="72"/>
      <c r="BDY168" s="72"/>
      <c r="BDZ168" s="72"/>
      <c r="BEA168" s="72"/>
      <c r="BEB168" s="72"/>
      <c r="BEC168" s="72"/>
      <c r="BED168" s="72"/>
      <c r="BEE168" s="72"/>
      <c r="BEF168" s="72"/>
      <c r="BEG168" s="72"/>
      <c r="BEH168" s="72"/>
      <c r="BEI168" s="72"/>
      <c r="BEJ168" s="72"/>
      <c r="BEK168" s="72"/>
      <c r="BEL168" s="72"/>
      <c r="BEM168" s="72"/>
      <c r="BEN168" s="72"/>
      <c r="BEO168" s="72"/>
      <c r="BEP168" s="72"/>
      <c r="BEQ168" s="72"/>
      <c r="BER168" s="72"/>
      <c r="BES168" s="72"/>
      <c r="BET168" s="72"/>
      <c r="BEU168" s="72"/>
      <c r="BEV168" s="72"/>
      <c r="BEW168" s="72"/>
      <c r="BEX168" s="72"/>
      <c r="BEY168" s="72"/>
      <c r="BEZ168" s="72"/>
      <c r="BFA168" s="72"/>
      <c r="BFB168" s="72"/>
      <c r="BFC168" s="72"/>
      <c r="BFD168" s="72"/>
      <c r="BFE168" s="72"/>
      <c r="BFF168" s="72"/>
      <c r="BFG168" s="72"/>
      <c r="BFH168" s="72"/>
      <c r="BFI168" s="72"/>
      <c r="BFJ168" s="72"/>
      <c r="BFK168" s="72"/>
      <c r="BFL168" s="72"/>
      <c r="BFM168" s="72"/>
      <c r="BFN168" s="72"/>
      <c r="BFO168" s="72"/>
      <c r="BFP168" s="72"/>
      <c r="BFQ168" s="72"/>
      <c r="BFR168" s="72"/>
      <c r="BFS168" s="72"/>
      <c r="BFT168" s="72"/>
      <c r="BFU168" s="72"/>
      <c r="BFV168" s="72"/>
      <c r="BFW168" s="72"/>
      <c r="BFX168" s="72"/>
      <c r="BFY168" s="72"/>
      <c r="BFZ168" s="72"/>
      <c r="BGA168" s="72"/>
      <c r="BGB168" s="72"/>
      <c r="BGC168" s="72"/>
      <c r="BGD168" s="72"/>
      <c r="BGE168" s="72"/>
      <c r="BGF168" s="72"/>
      <c r="BGG168" s="72"/>
      <c r="BGH168" s="72"/>
      <c r="BGI168" s="72"/>
      <c r="BGJ168" s="72"/>
      <c r="BGK168" s="72"/>
      <c r="BGL168" s="72"/>
      <c r="BGM168" s="72"/>
      <c r="BGN168" s="72"/>
      <c r="BGO168" s="72"/>
      <c r="BGP168" s="72"/>
      <c r="BGQ168" s="72"/>
      <c r="BGR168" s="72"/>
      <c r="BGS168" s="72"/>
      <c r="BGT168" s="72"/>
      <c r="BGU168" s="72"/>
      <c r="BGV168" s="72"/>
      <c r="BGW168" s="72"/>
      <c r="BGX168" s="72"/>
      <c r="BGY168" s="72"/>
      <c r="BGZ168" s="72"/>
      <c r="BHA168" s="72"/>
      <c r="BHB168" s="72"/>
      <c r="BHC168" s="72"/>
      <c r="BHD168" s="72"/>
      <c r="BHE168" s="72"/>
      <c r="BHF168" s="72"/>
      <c r="BHG168" s="72"/>
      <c r="BHH168" s="72"/>
      <c r="BHI168" s="72"/>
      <c r="BHJ168" s="72"/>
      <c r="BHK168" s="72"/>
      <c r="BHL168" s="72"/>
      <c r="BHM168" s="72"/>
      <c r="BHN168" s="72"/>
      <c r="BHO168" s="72"/>
      <c r="BHP168" s="72"/>
      <c r="BHQ168" s="72"/>
      <c r="BHR168" s="72"/>
      <c r="BHS168" s="72"/>
      <c r="BHT168" s="72"/>
      <c r="BHU168" s="72"/>
      <c r="BHV168" s="72"/>
      <c r="BHW168" s="72"/>
      <c r="BHX168" s="72"/>
      <c r="BHY168" s="72"/>
      <c r="BHZ168" s="72"/>
      <c r="BIA168" s="72"/>
      <c r="BIB168" s="72"/>
      <c r="BIC168" s="72"/>
      <c r="BID168" s="72"/>
      <c r="BIE168" s="72"/>
      <c r="BIF168" s="72"/>
      <c r="BIG168" s="72"/>
      <c r="BIH168" s="72"/>
      <c r="BII168" s="72"/>
      <c r="BIJ168" s="72"/>
      <c r="BIK168" s="72"/>
      <c r="BIL168" s="72"/>
      <c r="BIM168" s="72"/>
      <c r="BIN168" s="72"/>
      <c r="BIO168" s="72"/>
      <c r="BIP168" s="72"/>
      <c r="BIQ168" s="72"/>
      <c r="BIR168" s="72"/>
      <c r="BIS168" s="72"/>
      <c r="BIT168" s="72"/>
      <c r="BIU168" s="72"/>
      <c r="BIV168" s="72"/>
      <c r="BIW168" s="72"/>
      <c r="BIX168" s="72"/>
      <c r="BIY168" s="72"/>
      <c r="BIZ168" s="72"/>
      <c r="BJA168" s="72"/>
      <c r="BJB168" s="72"/>
      <c r="BJC168" s="72"/>
      <c r="BJD168" s="72"/>
      <c r="BJE168" s="72"/>
      <c r="BJF168" s="72"/>
      <c r="BJG168" s="72"/>
      <c r="BJH168" s="72"/>
      <c r="BJI168" s="72"/>
      <c r="BJJ168" s="72"/>
      <c r="BJK168" s="72"/>
      <c r="BJL168" s="72"/>
      <c r="BJM168" s="72"/>
      <c r="BJN168" s="72"/>
      <c r="BJO168" s="72"/>
      <c r="BJP168" s="72"/>
      <c r="BJQ168" s="72"/>
      <c r="BJR168" s="72"/>
      <c r="BJS168" s="72"/>
      <c r="BJT168" s="72"/>
      <c r="BJU168" s="72"/>
      <c r="BJV168" s="72"/>
      <c r="BJW168" s="72"/>
      <c r="BJX168" s="72"/>
      <c r="BJY168" s="72"/>
      <c r="BJZ168" s="72"/>
      <c r="BKA168" s="72"/>
      <c r="BKB168" s="72"/>
      <c r="BKC168" s="72"/>
      <c r="BKD168" s="72"/>
      <c r="BKE168" s="72"/>
      <c r="BKF168" s="72"/>
      <c r="BKG168" s="72"/>
      <c r="BKH168" s="72"/>
      <c r="BKI168" s="72"/>
      <c r="BKJ168" s="72"/>
      <c r="BKK168" s="72"/>
      <c r="BKL168" s="72"/>
      <c r="BKM168" s="72"/>
      <c r="BKN168" s="72"/>
      <c r="BKO168" s="72"/>
      <c r="BKP168" s="72"/>
      <c r="BKQ168" s="72"/>
      <c r="BKR168" s="72"/>
      <c r="BKS168" s="72"/>
      <c r="BKT168" s="72"/>
      <c r="BKU168" s="72"/>
      <c r="BKV168" s="72"/>
      <c r="BKW168" s="72"/>
      <c r="BKX168" s="72"/>
      <c r="BKY168" s="72"/>
      <c r="BKZ168" s="72"/>
      <c r="BLA168" s="72"/>
      <c r="BLB168" s="72"/>
      <c r="BLC168" s="72"/>
      <c r="BLD168" s="72"/>
      <c r="BLE168" s="72"/>
      <c r="BLF168" s="72"/>
      <c r="BLG168" s="72"/>
      <c r="BLH168" s="72"/>
      <c r="BLI168" s="72"/>
      <c r="BLJ168" s="72"/>
      <c r="BLK168" s="72"/>
      <c r="BLL168" s="72"/>
      <c r="BLM168" s="72"/>
      <c r="BLN168" s="72"/>
      <c r="BLO168" s="72"/>
      <c r="BLP168" s="72"/>
      <c r="BLQ168" s="72"/>
      <c r="BLR168" s="72"/>
      <c r="BLS168" s="72"/>
      <c r="BLT168" s="72"/>
      <c r="BLU168" s="72"/>
      <c r="BLV168" s="72"/>
      <c r="BLW168" s="72"/>
      <c r="BLX168" s="72"/>
      <c r="BLY168" s="72"/>
      <c r="BLZ168" s="72"/>
      <c r="BMA168" s="72"/>
      <c r="BMB168" s="72"/>
      <c r="BMC168" s="72"/>
      <c r="BMD168" s="72"/>
      <c r="BME168" s="72"/>
      <c r="BMF168" s="72"/>
      <c r="BMG168" s="72"/>
      <c r="BMH168" s="72"/>
      <c r="BMI168" s="72"/>
      <c r="BMJ168" s="72"/>
      <c r="BMK168" s="72"/>
      <c r="BML168" s="72"/>
      <c r="BMM168" s="72"/>
      <c r="BMN168" s="72"/>
      <c r="BMO168" s="72"/>
      <c r="BMP168" s="72"/>
      <c r="BMQ168" s="72"/>
      <c r="BMR168" s="72"/>
      <c r="BMS168" s="72"/>
      <c r="BMT168" s="72"/>
      <c r="BMU168" s="72"/>
      <c r="BMV168" s="72"/>
      <c r="BMW168" s="72"/>
      <c r="BMX168" s="72"/>
      <c r="BMY168" s="72"/>
      <c r="BMZ168" s="72"/>
      <c r="BNA168" s="72"/>
      <c r="BNB168" s="72"/>
      <c r="BNC168" s="72"/>
      <c r="BND168" s="72"/>
      <c r="BNE168" s="72"/>
      <c r="BNF168" s="72"/>
      <c r="BNG168" s="72"/>
      <c r="BNH168" s="72"/>
      <c r="BNI168" s="72"/>
      <c r="BNJ168" s="72"/>
      <c r="BNK168" s="72"/>
      <c r="BNL168" s="72"/>
      <c r="BNM168" s="72"/>
      <c r="BNN168" s="72"/>
      <c r="BNO168" s="72"/>
      <c r="BNP168" s="72"/>
      <c r="BNQ168" s="72"/>
      <c r="BNR168" s="72"/>
      <c r="BNS168" s="72"/>
      <c r="BNT168" s="72"/>
      <c r="BNU168" s="72"/>
      <c r="BNV168" s="72"/>
      <c r="BNW168" s="72"/>
      <c r="BNX168" s="72"/>
      <c r="BNY168" s="72"/>
      <c r="BNZ168" s="72"/>
      <c r="BOA168" s="72"/>
      <c r="BOB168" s="72"/>
      <c r="BOC168" s="72"/>
      <c r="BOD168" s="72"/>
      <c r="BOE168" s="72"/>
      <c r="BOF168" s="72"/>
      <c r="BOG168" s="72"/>
      <c r="BOH168" s="72"/>
      <c r="BOI168" s="72"/>
      <c r="BOJ168" s="72"/>
      <c r="BOK168" s="72"/>
      <c r="BOL168" s="72"/>
      <c r="BOM168" s="72"/>
      <c r="BON168" s="72"/>
      <c r="BOO168" s="72"/>
      <c r="BOP168" s="72"/>
      <c r="BOQ168" s="72"/>
      <c r="BOR168" s="72"/>
      <c r="BOS168" s="72"/>
      <c r="BOT168" s="72"/>
      <c r="BOU168" s="72"/>
      <c r="BOV168" s="72"/>
      <c r="BOW168" s="72"/>
      <c r="BOX168" s="72"/>
      <c r="BOY168" s="72"/>
      <c r="BOZ168" s="72"/>
      <c r="BPA168" s="72"/>
      <c r="BPB168" s="72"/>
      <c r="BPC168" s="72"/>
      <c r="BPD168" s="72"/>
      <c r="BPE168" s="72"/>
      <c r="BPF168" s="72"/>
      <c r="BPG168" s="72"/>
      <c r="BPH168" s="72"/>
      <c r="BPI168" s="72"/>
      <c r="BPJ168" s="72"/>
      <c r="BPK168" s="72"/>
      <c r="BPL168" s="72"/>
      <c r="BPM168" s="72"/>
      <c r="BPN168" s="72"/>
      <c r="BPO168" s="72"/>
      <c r="BPP168" s="72"/>
      <c r="BPQ168" s="72"/>
      <c r="BPR168" s="72"/>
      <c r="BPS168" s="72"/>
      <c r="BPT168" s="72"/>
      <c r="BPU168" s="72"/>
      <c r="BPV168" s="72"/>
      <c r="BPW168" s="72"/>
      <c r="BPX168" s="72"/>
      <c r="BPY168" s="72"/>
      <c r="BPZ168" s="72"/>
      <c r="BQA168" s="72"/>
      <c r="BQB168" s="72"/>
      <c r="BQC168" s="72"/>
      <c r="BQD168" s="72"/>
      <c r="BQE168" s="72"/>
      <c r="BQF168" s="72"/>
      <c r="BQG168" s="72"/>
      <c r="BQH168" s="72"/>
      <c r="BQI168" s="72"/>
      <c r="BQJ168" s="72"/>
      <c r="BQK168" s="72"/>
      <c r="BQL168" s="72"/>
      <c r="BQM168" s="72"/>
      <c r="BQN168" s="72"/>
      <c r="BQO168" s="72"/>
      <c r="BQP168" s="72"/>
      <c r="BQQ168" s="72"/>
      <c r="BQR168" s="72"/>
      <c r="BQS168" s="72"/>
      <c r="BQT168" s="72"/>
      <c r="BQU168" s="72"/>
      <c r="BQV168" s="72"/>
      <c r="BQW168" s="72"/>
      <c r="BQX168" s="72"/>
      <c r="BQY168" s="72"/>
      <c r="BQZ168" s="72"/>
      <c r="BRA168" s="72"/>
      <c r="BRB168" s="72"/>
      <c r="BRC168" s="72"/>
      <c r="BRD168" s="72"/>
      <c r="BRE168" s="72"/>
      <c r="BRF168" s="72"/>
      <c r="BRG168" s="72"/>
      <c r="BRH168" s="72"/>
      <c r="BRI168" s="72"/>
      <c r="BRJ168" s="72"/>
      <c r="BRK168" s="72"/>
      <c r="BRL168" s="72"/>
      <c r="BRM168" s="72"/>
      <c r="BRN168" s="72"/>
      <c r="BRO168" s="72"/>
      <c r="BRP168" s="72"/>
      <c r="BRQ168" s="72"/>
      <c r="BRR168" s="72"/>
      <c r="BRS168" s="72"/>
      <c r="BRT168" s="72"/>
      <c r="BRU168" s="72"/>
      <c r="BRV168" s="72"/>
      <c r="BRW168" s="72"/>
      <c r="BRX168" s="72"/>
      <c r="BRY168" s="72"/>
      <c r="BRZ168" s="72"/>
      <c r="BSA168" s="72"/>
      <c r="BSB168" s="72"/>
      <c r="BSC168" s="72"/>
      <c r="BSD168" s="72"/>
      <c r="BSE168" s="72"/>
      <c r="BSF168" s="72"/>
      <c r="BSG168" s="72"/>
      <c r="BSH168" s="72"/>
      <c r="BSI168" s="72"/>
      <c r="BSJ168" s="72"/>
      <c r="BSK168" s="72"/>
      <c r="BSL168" s="72"/>
      <c r="BSM168" s="72"/>
      <c r="BSN168" s="72"/>
      <c r="BSO168" s="72"/>
      <c r="BSP168" s="72"/>
      <c r="BSQ168" s="72"/>
      <c r="BSR168" s="72"/>
      <c r="BSS168" s="72"/>
      <c r="BST168" s="72"/>
      <c r="BSU168" s="72"/>
      <c r="BSV168" s="72"/>
      <c r="BSW168" s="72"/>
      <c r="BSX168" s="72"/>
      <c r="BSY168" s="72"/>
      <c r="BSZ168" s="72"/>
      <c r="BTA168" s="72"/>
      <c r="BTB168" s="72"/>
      <c r="BTC168" s="72"/>
      <c r="BTD168" s="72"/>
      <c r="BTE168" s="72"/>
      <c r="BTF168" s="72"/>
      <c r="BTG168" s="72"/>
      <c r="BTH168" s="72"/>
      <c r="BTI168" s="72"/>
      <c r="BTJ168" s="72"/>
      <c r="BTK168" s="72"/>
      <c r="BTL168" s="72"/>
      <c r="BTM168" s="72"/>
      <c r="BTN168" s="72"/>
      <c r="BTO168" s="72"/>
      <c r="BTP168" s="72"/>
      <c r="BTQ168" s="72"/>
      <c r="BTR168" s="72"/>
      <c r="BTS168" s="72"/>
      <c r="BTT168" s="72"/>
      <c r="BTU168" s="72"/>
      <c r="BTV168" s="72"/>
      <c r="BTW168" s="72"/>
      <c r="BTX168" s="72"/>
      <c r="BTY168" s="72"/>
      <c r="BTZ168" s="72"/>
      <c r="BUA168" s="72"/>
      <c r="BUB168" s="72"/>
      <c r="BUC168" s="72"/>
      <c r="BUD168" s="72"/>
      <c r="BUE168" s="72"/>
      <c r="BUF168" s="72"/>
      <c r="BUG168" s="72"/>
      <c r="BUH168" s="72"/>
      <c r="BUI168" s="72"/>
      <c r="BUJ168" s="72"/>
      <c r="BUK168" s="72"/>
      <c r="BUL168" s="72"/>
      <c r="BUM168" s="72"/>
      <c r="BUN168" s="72"/>
      <c r="BUO168" s="72"/>
      <c r="BUP168" s="72"/>
      <c r="BUQ168" s="72"/>
      <c r="BUR168" s="72"/>
      <c r="BUS168" s="72"/>
      <c r="BUT168" s="72"/>
      <c r="BUU168" s="72"/>
      <c r="BUV168" s="72"/>
      <c r="BUW168" s="72"/>
      <c r="BUX168" s="72"/>
      <c r="BUY168" s="72"/>
      <c r="BUZ168" s="72"/>
      <c r="BVA168" s="72"/>
      <c r="BVB168" s="72"/>
      <c r="BVC168" s="72"/>
      <c r="BVD168" s="72"/>
      <c r="BVE168" s="72"/>
      <c r="BVF168" s="72"/>
      <c r="BVG168" s="72"/>
      <c r="BVH168" s="72"/>
      <c r="BVI168" s="72"/>
      <c r="BVJ168" s="72"/>
      <c r="BVK168" s="72"/>
      <c r="BVL168" s="72"/>
      <c r="BVM168" s="72"/>
      <c r="BVN168" s="72"/>
      <c r="BVO168" s="72"/>
      <c r="BVP168" s="72"/>
      <c r="BVQ168" s="72"/>
      <c r="BVR168" s="72"/>
      <c r="BVS168" s="72"/>
      <c r="BVT168" s="72"/>
      <c r="BVU168" s="72"/>
      <c r="BVV168" s="72"/>
      <c r="BVW168" s="72"/>
      <c r="BVX168" s="72"/>
      <c r="BVY168" s="72"/>
      <c r="BVZ168" s="72"/>
      <c r="BWA168" s="72"/>
      <c r="BWB168" s="72"/>
      <c r="BWC168" s="72"/>
      <c r="BWD168" s="72"/>
      <c r="BWE168" s="72"/>
      <c r="BWF168" s="72"/>
      <c r="BWG168" s="72"/>
      <c r="BWH168" s="72"/>
      <c r="BWI168" s="72"/>
      <c r="BWJ168" s="72"/>
      <c r="BWK168" s="72"/>
      <c r="BWL168" s="72"/>
      <c r="BWM168" s="72"/>
      <c r="BWN168" s="72"/>
      <c r="BWO168" s="72"/>
      <c r="BWP168" s="72"/>
      <c r="BWQ168" s="72"/>
      <c r="BWR168" s="72"/>
      <c r="BWS168" s="72"/>
      <c r="BWT168" s="72"/>
      <c r="BWU168" s="72"/>
      <c r="BWV168" s="72"/>
      <c r="BWW168" s="72"/>
      <c r="BWX168" s="72"/>
      <c r="BWY168" s="72"/>
      <c r="BWZ168" s="72"/>
      <c r="BXA168" s="72"/>
      <c r="BXB168" s="72"/>
      <c r="BXC168" s="72"/>
      <c r="BXD168" s="72"/>
      <c r="BXE168" s="72"/>
      <c r="BXF168" s="72"/>
      <c r="BXG168" s="72"/>
      <c r="BXH168" s="72"/>
      <c r="BXI168" s="72"/>
      <c r="BXJ168" s="72"/>
      <c r="BXK168" s="72"/>
      <c r="BXL168" s="72"/>
      <c r="BXM168" s="72"/>
      <c r="BXN168" s="72"/>
      <c r="BXO168" s="72"/>
      <c r="BXP168" s="72"/>
      <c r="BXQ168" s="72"/>
      <c r="BXR168" s="72"/>
      <c r="BXS168" s="72"/>
      <c r="BXT168" s="72"/>
      <c r="BXU168" s="72"/>
      <c r="BXV168" s="72"/>
      <c r="BXW168" s="72"/>
      <c r="BXX168" s="72"/>
      <c r="BXY168" s="72"/>
      <c r="BXZ168" s="72"/>
      <c r="BYA168" s="72"/>
      <c r="BYB168" s="72"/>
      <c r="BYC168" s="72"/>
      <c r="BYD168" s="72"/>
      <c r="BYE168" s="72"/>
      <c r="BYF168" s="72"/>
      <c r="BYG168" s="72"/>
      <c r="BYH168" s="72"/>
      <c r="BYI168" s="72"/>
      <c r="BYJ168" s="72"/>
      <c r="BYK168" s="72"/>
      <c r="BYL168" s="72"/>
      <c r="BYM168" s="72"/>
      <c r="BYN168" s="72"/>
      <c r="BYO168" s="72"/>
      <c r="BYP168" s="72"/>
      <c r="BYQ168" s="72"/>
      <c r="BYR168" s="72"/>
      <c r="BYS168" s="72"/>
      <c r="BYT168" s="72"/>
      <c r="BYU168" s="72"/>
      <c r="BYV168" s="72"/>
      <c r="BYW168" s="72"/>
      <c r="BYX168" s="72"/>
      <c r="BYY168" s="72"/>
      <c r="BYZ168" s="72"/>
      <c r="BZA168" s="72"/>
      <c r="BZB168" s="72"/>
      <c r="BZC168" s="72"/>
      <c r="BZD168" s="72"/>
      <c r="BZE168" s="72"/>
      <c r="BZF168" s="72"/>
      <c r="BZG168" s="72"/>
      <c r="BZH168" s="72"/>
      <c r="BZI168" s="72"/>
      <c r="BZJ168" s="72"/>
      <c r="BZK168" s="72"/>
      <c r="BZL168" s="72"/>
      <c r="BZM168" s="72"/>
      <c r="BZN168" s="72"/>
      <c r="BZO168" s="72"/>
      <c r="BZP168" s="72"/>
      <c r="BZQ168" s="72"/>
      <c r="BZR168" s="72"/>
      <c r="BZS168" s="72"/>
      <c r="BZT168" s="72"/>
      <c r="BZU168" s="72"/>
      <c r="BZV168" s="72"/>
      <c r="BZW168" s="72"/>
      <c r="BZX168" s="72"/>
      <c r="BZY168" s="72"/>
      <c r="BZZ168" s="72"/>
      <c r="CAA168" s="72"/>
      <c r="CAB168" s="72"/>
      <c r="CAC168" s="72"/>
      <c r="CAD168" s="72"/>
      <c r="CAE168" s="72"/>
      <c r="CAF168" s="72"/>
      <c r="CAG168" s="72"/>
      <c r="CAH168" s="72"/>
      <c r="CAI168" s="72"/>
      <c r="CAJ168" s="72"/>
      <c r="CAK168" s="72"/>
      <c r="CAL168" s="72"/>
      <c r="CAM168" s="72"/>
      <c r="CAN168" s="72"/>
      <c r="CAO168" s="72"/>
      <c r="CAP168" s="72"/>
      <c r="CAQ168" s="72"/>
      <c r="CAR168" s="72"/>
      <c r="CAS168" s="72"/>
      <c r="CAT168" s="72"/>
      <c r="CAU168" s="72"/>
      <c r="CAV168" s="72"/>
      <c r="CAW168" s="72"/>
      <c r="CAX168" s="72"/>
      <c r="CAY168" s="72"/>
      <c r="CAZ168" s="72"/>
      <c r="CBA168" s="72"/>
      <c r="CBB168" s="72"/>
      <c r="CBC168" s="72"/>
      <c r="CBD168" s="72"/>
      <c r="CBE168" s="72"/>
      <c r="CBF168" s="72"/>
      <c r="CBG168" s="72"/>
      <c r="CBH168" s="72"/>
      <c r="CBI168" s="72"/>
      <c r="CBJ168" s="72"/>
      <c r="CBK168" s="72"/>
      <c r="CBL168" s="72"/>
      <c r="CBM168" s="72"/>
      <c r="CBN168" s="72"/>
      <c r="CBO168" s="72"/>
      <c r="CBP168" s="72"/>
      <c r="CBQ168" s="72"/>
      <c r="CBR168" s="72"/>
      <c r="CBS168" s="72"/>
      <c r="CBT168" s="72"/>
      <c r="CBU168" s="72"/>
      <c r="CBV168" s="72"/>
      <c r="CBW168" s="72"/>
      <c r="CBX168" s="72"/>
      <c r="CBY168" s="72"/>
      <c r="CBZ168" s="72"/>
      <c r="CCA168" s="72"/>
      <c r="CCB168" s="72"/>
      <c r="CCC168" s="72"/>
      <c r="CCD168" s="72"/>
      <c r="CCE168" s="72"/>
      <c r="CCF168" s="72"/>
      <c r="CCG168" s="72"/>
      <c r="CCH168" s="72"/>
      <c r="CCI168" s="72"/>
      <c r="CCJ168" s="72"/>
      <c r="CCK168" s="72"/>
      <c r="CCL168" s="72"/>
      <c r="CCM168" s="72"/>
      <c r="CCN168" s="72"/>
      <c r="CCO168" s="72"/>
      <c r="CCP168" s="72"/>
      <c r="CCQ168" s="72"/>
      <c r="CCR168" s="72"/>
      <c r="CCS168" s="72"/>
      <c r="CCT168" s="72"/>
      <c r="CCU168" s="72"/>
      <c r="CCV168" s="72"/>
      <c r="CCW168" s="72"/>
      <c r="CCX168" s="72"/>
      <c r="CCY168" s="72"/>
      <c r="CCZ168" s="72"/>
      <c r="CDA168" s="72"/>
      <c r="CDB168" s="72"/>
      <c r="CDC168" s="72"/>
      <c r="CDD168" s="72"/>
      <c r="CDE168" s="72"/>
      <c r="CDF168" s="72"/>
      <c r="CDG168" s="72"/>
      <c r="CDH168" s="72"/>
      <c r="CDI168" s="72"/>
      <c r="CDJ168" s="72"/>
      <c r="CDK168" s="72"/>
      <c r="CDL168" s="72"/>
      <c r="CDM168" s="72"/>
      <c r="CDN168" s="72"/>
      <c r="CDO168" s="72"/>
      <c r="CDP168" s="72"/>
      <c r="CDQ168" s="72"/>
      <c r="CDR168" s="72"/>
      <c r="CDS168" s="72"/>
      <c r="CDT168" s="72"/>
      <c r="CDU168" s="72"/>
      <c r="CDV168" s="72"/>
      <c r="CDW168" s="72"/>
      <c r="CDX168" s="72"/>
      <c r="CDY168" s="72"/>
      <c r="CDZ168" s="72"/>
      <c r="CEA168" s="72"/>
      <c r="CEB168" s="72"/>
      <c r="CEC168" s="72"/>
      <c r="CED168" s="72"/>
      <c r="CEE168" s="72"/>
      <c r="CEF168" s="72"/>
      <c r="CEG168" s="72"/>
      <c r="CEH168" s="72"/>
      <c r="CEI168" s="72"/>
      <c r="CEJ168" s="72"/>
      <c r="CEK168" s="72"/>
      <c r="CEL168" s="72"/>
      <c r="CEM168" s="72"/>
      <c r="CEN168" s="72"/>
      <c r="CEO168" s="72"/>
      <c r="CEP168" s="72"/>
      <c r="CEQ168" s="72"/>
      <c r="CER168" s="72"/>
      <c r="CES168" s="72"/>
      <c r="CET168" s="72"/>
      <c r="CEU168" s="72"/>
      <c r="CEV168" s="72"/>
      <c r="CEW168" s="72"/>
      <c r="CEX168" s="72"/>
      <c r="CEY168" s="72"/>
      <c r="CEZ168" s="72"/>
      <c r="CFA168" s="72"/>
      <c r="CFB168" s="72"/>
      <c r="CFC168" s="72"/>
      <c r="CFD168" s="72"/>
      <c r="CFE168" s="72"/>
      <c r="CFF168" s="72"/>
      <c r="CFG168" s="72"/>
      <c r="CFH168" s="72"/>
      <c r="CFI168" s="72"/>
      <c r="CFJ168" s="72"/>
      <c r="CFK168" s="72"/>
      <c r="CFL168" s="72"/>
      <c r="CFM168" s="72"/>
      <c r="CFN168" s="72"/>
      <c r="CFO168" s="72"/>
      <c r="CFP168" s="72"/>
      <c r="CFQ168" s="72"/>
      <c r="CFR168" s="72"/>
      <c r="CFS168" s="72"/>
      <c r="CFT168" s="72"/>
      <c r="CFU168" s="72"/>
      <c r="CFV168" s="72"/>
      <c r="CFW168" s="72"/>
      <c r="CFX168" s="72"/>
      <c r="CFY168" s="72"/>
      <c r="CFZ168" s="72"/>
      <c r="CGA168" s="72"/>
      <c r="CGB168" s="72"/>
      <c r="CGC168" s="72"/>
      <c r="CGD168" s="72"/>
      <c r="CGE168" s="72"/>
      <c r="CGF168" s="72"/>
      <c r="CGG168" s="72"/>
      <c r="CGH168" s="72"/>
      <c r="CGI168" s="72"/>
      <c r="CGJ168" s="72"/>
      <c r="CGK168" s="72"/>
      <c r="CGL168" s="72"/>
      <c r="CGM168" s="72"/>
      <c r="CGN168" s="72"/>
      <c r="CGO168" s="72"/>
      <c r="CGP168" s="72"/>
      <c r="CGQ168" s="72"/>
      <c r="CGR168" s="72"/>
      <c r="CGS168" s="72"/>
      <c r="CGT168" s="72"/>
      <c r="CGU168" s="72"/>
      <c r="CGV168" s="72"/>
      <c r="CGW168" s="72"/>
      <c r="CGX168" s="72"/>
      <c r="CGY168" s="72"/>
      <c r="CGZ168" s="72"/>
      <c r="CHA168" s="72"/>
      <c r="CHB168" s="72"/>
      <c r="CHC168" s="72"/>
      <c r="CHD168" s="72"/>
      <c r="CHE168" s="72"/>
      <c r="CHF168" s="72"/>
      <c r="CHG168" s="72"/>
      <c r="CHH168" s="72"/>
      <c r="CHI168" s="72"/>
      <c r="CHJ168" s="72"/>
      <c r="CHK168" s="72"/>
      <c r="CHL168" s="72"/>
      <c r="CHM168" s="72"/>
      <c r="CHN168" s="72"/>
      <c r="CHO168" s="72"/>
      <c r="CHP168" s="72"/>
      <c r="CHQ168" s="72"/>
      <c r="CHR168" s="72"/>
      <c r="CHS168" s="72"/>
      <c r="CHT168" s="72"/>
      <c r="CHU168" s="72"/>
      <c r="CHV168" s="72"/>
      <c r="CHW168" s="72"/>
      <c r="CHX168" s="72"/>
      <c r="CHY168" s="72"/>
      <c r="CHZ168" s="72"/>
      <c r="CIA168" s="72"/>
      <c r="CIB168" s="72"/>
      <c r="CIC168" s="72"/>
      <c r="CID168" s="72"/>
      <c r="CIE168" s="72"/>
      <c r="CIF168" s="72"/>
      <c r="CIG168" s="72"/>
      <c r="CIH168" s="72"/>
      <c r="CII168" s="72"/>
      <c r="CIJ168" s="72"/>
      <c r="CIK168" s="72"/>
      <c r="CIL168" s="72"/>
      <c r="CIM168" s="72"/>
      <c r="CIN168" s="72"/>
      <c r="CIO168" s="72"/>
      <c r="CIP168" s="72"/>
      <c r="CIQ168" s="72"/>
      <c r="CIR168" s="72"/>
      <c r="CIS168" s="72"/>
      <c r="CIT168" s="72"/>
      <c r="CIU168" s="72"/>
      <c r="CIV168" s="72"/>
      <c r="CIW168" s="72"/>
      <c r="CIX168" s="72"/>
      <c r="CIY168" s="72"/>
      <c r="CIZ168" s="72"/>
      <c r="CJA168" s="72"/>
      <c r="CJB168" s="72"/>
      <c r="CJC168" s="72"/>
      <c r="CJD168" s="72"/>
      <c r="CJE168" s="72"/>
      <c r="CJF168" s="72"/>
      <c r="CJG168" s="72"/>
      <c r="CJH168" s="72"/>
      <c r="CJI168" s="72"/>
      <c r="CJJ168" s="72"/>
      <c r="CJK168" s="72"/>
      <c r="CJL168" s="72"/>
      <c r="CJM168" s="72"/>
      <c r="CJN168" s="72"/>
      <c r="CJO168" s="72"/>
      <c r="CJP168" s="72"/>
      <c r="CJQ168" s="72"/>
      <c r="CJR168" s="72"/>
      <c r="CJS168" s="72"/>
      <c r="CJT168" s="72"/>
      <c r="CJU168" s="72"/>
      <c r="CJV168" s="72"/>
      <c r="CJW168" s="72"/>
      <c r="CJX168" s="72"/>
      <c r="CJY168" s="72"/>
      <c r="CJZ168" s="72"/>
      <c r="CKA168" s="72"/>
      <c r="CKB168" s="72"/>
      <c r="CKC168" s="72"/>
      <c r="CKD168" s="72"/>
      <c r="CKE168" s="72"/>
      <c r="CKF168" s="72"/>
      <c r="CKG168" s="72"/>
      <c r="CKH168" s="72"/>
      <c r="CKI168" s="72"/>
      <c r="CKJ168" s="72"/>
      <c r="CKK168" s="72"/>
      <c r="CKL168" s="72"/>
      <c r="CKM168" s="72"/>
      <c r="CKN168" s="72"/>
      <c r="CKO168" s="72"/>
      <c r="CKP168" s="72"/>
      <c r="CKQ168" s="72"/>
      <c r="CKR168" s="72"/>
      <c r="CKS168" s="72"/>
      <c r="CKT168" s="72"/>
      <c r="CKU168" s="72"/>
      <c r="CKV168" s="72"/>
      <c r="CKW168" s="72"/>
      <c r="CKX168" s="72"/>
      <c r="CKY168" s="72"/>
      <c r="CKZ168" s="72"/>
      <c r="CLA168" s="72"/>
      <c r="CLB168" s="72"/>
      <c r="CLC168" s="72"/>
      <c r="CLD168" s="72"/>
      <c r="CLE168" s="72"/>
      <c r="CLF168" s="72"/>
      <c r="CLG168" s="72"/>
      <c r="CLH168" s="72"/>
      <c r="CLI168" s="72"/>
      <c r="CLJ168" s="72"/>
      <c r="CLK168" s="72"/>
      <c r="CLL168" s="72"/>
      <c r="CLM168" s="72"/>
      <c r="CLN168" s="72"/>
      <c r="CLO168" s="72"/>
      <c r="CLP168" s="72"/>
      <c r="CLQ168" s="72"/>
      <c r="CLR168" s="72"/>
      <c r="CLS168" s="72"/>
      <c r="CLT168" s="72"/>
      <c r="CLU168" s="72"/>
      <c r="CLV168" s="72"/>
      <c r="CLW168" s="72"/>
      <c r="CLX168" s="72"/>
      <c r="CLY168" s="72"/>
      <c r="CLZ168" s="72"/>
      <c r="CMA168" s="72"/>
      <c r="CMB168" s="72"/>
      <c r="CMC168" s="72"/>
      <c r="CMD168" s="72"/>
      <c r="CME168" s="72"/>
      <c r="CMF168" s="72"/>
      <c r="CMG168" s="72"/>
      <c r="CMH168" s="72"/>
      <c r="CMI168" s="72"/>
      <c r="CMJ168" s="72"/>
      <c r="CMK168" s="72"/>
      <c r="CML168" s="72"/>
      <c r="CMM168" s="72"/>
      <c r="CMN168" s="72"/>
      <c r="CMO168" s="72"/>
      <c r="CMP168" s="72"/>
      <c r="CMQ168" s="72"/>
      <c r="CMR168" s="72"/>
      <c r="CMS168" s="72"/>
      <c r="CMT168" s="72"/>
      <c r="CMU168" s="72"/>
      <c r="CMV168" s="72"/>
      <c r="CMW168" s="72"/>
      <c r="CMX168" s="72"/>
      <c r="CMY168" s="72"/>
      <c r="CMZ168" s="72"/>
      <c r="CNA168" s="72"/>
      <c r="CNB168" s="72"/>
      <c r="CNC168" s="72"/>
      <c r="CND168" s="72"/>
      <c r="CNE168" s="72"/>
      <c r="CNF168" s="72"/>
      <c r="CNG168" s="72"/>
      <c r="CNH168" s="72"/>
      <c r="CNI168" s="72"/>
      <c r="CNJ168" s="72"/>
      <c r="CNK168" s="72"/>
      <c r="CNL168" s="72"/>
      <c r="CNM168" s="72"/>
      <c r="CNN168" s="72"/>
      <c r="CNO168" s="72"/>
      <c r="CNP168" s="72"/>
      <c r="CNQ168" s="72"/>
      <c r="CNR168" s="72"/>
      <c r="CNS168" s="72"/>
      <c r="CNT168" s="72"/>
      <c r="CNU168" s="72"/>
      <c r="CNV168" s="72"/>
      <c r="CNW168" s="72"/>
      <c r="CNX168" s="72"/>
      <c r="CNY168" s="72"/>
      <c r="CNZ168" s="72"/>
      <c r="COA168" s="72"/>
      <c r="COB168" s="72"/>
      <c r="COC168" s="72"/>
      <c r="COD168" s="72"/>
      <c r="COE168" s="72"/>
      <c r="COF168" s="72"/>
      <c r="COG168" s="72"/>
      <c r="COH168" s="72"/>
      <c r="COI168" s="72"/>
      <c r="COJ168" s="72"/>
      <c r="COK168" s="72"/>
      <c r="COL168" s="72"/>
      <c r="COM168" s="72"/>
      <c r="CON168" s="72"/>
      <c r="COO168" s="72"/>
      <c r="COP168" s="72"/>
      <c r="COQ168" s="72"/>
      <c r="COR168" s="72"/>
      <c r="COS168" s="72"/>
      <c r="COT168" s="72"/>
      <c r="COU168" s="72"/>
      <c r="COV168" s="72"/>
      <c r="COW168" s="72"/>
      <c r="COX168" s="72"/>
      <c r="COY168" s="72"/>
      <c r="COZ168" s="72"/>
      <c r="CPA168" s="72"/>
      <c r="CPB168" s="72"/>
      <c r="CPC168" s="72"/>
      <c r="CPD168" s="72"/>
      <c r="CPE168" s="72"/>
      <c r="CPF168" s="72"/>
      <c r="CPG168" s="72"/>
      <c r="CPH168" s="72"/>
      <c r="CPI168" s="72"/>
      <c r="CPJ168" s="72"/>
      <c r="CPK168" s="72"/>
      <c r="CPL168" s="72"/>
      <c r="CPM168" s="72"/>
      <c r="CPN168" s="72"/>
      <c r="CPO168" s="72"/>
      <c r="CPP168" s="72"/>
      <c r="CPQ168" s="72"/>
      <c r="CPR168" s="72"/>
      <c r="CPS168" s="72"/>
      <c r="CPT168" s="72"/>
      <c r="CPU168" s="72"/>
      <c r="CPV168" s="72"/>
      <c r="CPW168" s="72"/>
      <c r="CPX168" s="72"/>
      <c r="CPY168" s="72"/>
      <c r="CPZ168" s="72"/>
      <c r="CQA168" s="72"/>
      <c r="CQB168" s="72"/>
      <c r="CQC168" s="72"/>
      <c r="CQD168" s="72"/>
      <c r="CQE168" s="72"/>
      <c r="CQF168" s="72"/>
      <c r="CQG168" s="72"/>
      <c r="CQH168" s="72"/>
      <c r="CQI168" s="72"/>
      <c r="CQJ168" s="72"/>
      <c r="CQK168" s="72"/>
      <c r="CQL168" s="72"/>
      <c r="CQM168" s="72"/>
      <c r="CQN168" s="72"/>
      <c r="CQO168" s="72"/>
      <c r="CQP168" s="72"/>
      <c r="CQQ168" s="72"/>
      <c r="CQR168" s="72"/>
      <c r="CQS168" s="72"/>
      <c r="CQT168" s="72"/>
      <c r="CQU168" s="72"/>
      <c r="CQV168" s="72"/>
      <c r="CQW168" s="72"/>
      <c r="CQX168" s="72"/>
      <c r="CQY168" s="72"/>
      <c r="CQZ168" s="72"/>
      <c r="CRA168" s="72"/>
      <c r="CRB168" s="72"/>
      <c r="CRC168" s="72"/>
      <c r="CRD168" s="72"/>
      <c r="CRE168" s="72"/>
      <c r="CRF168" s="72"/>
      <c r="CRG168" s="72"/>
      <c r="CRH168" s="72"/>
      <c r="CRI168" s="72"/>
      <c r="CRJ168" s="72"/>
      <c r="CRK168" s="72"/>
      <c r="CRL168" s="72"/>
      <c r="CRM168" s="72"/>
      <c r="CRN168" s="72"/>
      <c r="CRO168" s="72"/>
      <c r="CRP168" s="72"/>
      <c r="CRQ168" s="72"/>
      <c r="CRR168" s="72"/>
      <c r="CRS168" s="72"/>
      <c r="CRT168" s="72"/>
      <c r="CRU168" s="72"/>
      <c r="CRV168" s="72"/>
      <c r="CRW168" s="72"/>
      <c r="CRX168" s="72"/>
      <c r="CRY168" s="72"/>
      <c r="CRZ168" s="72"/>
      <c r="CSA168" s="72"/>
      <c r="CSB168" s="72"/>
      <c r="CSC168" s="72"/>
      <c r="CSD168" s="72"/>
      <c r="CSE168" s="72"/>
      <c r="CSF168" s="72"/>
      <c r="CSG168" s="72"/>
      <c r="CSH168" s="72"/>
      <c r="CSI168" s="72"/>
      <c r="CSJ168" s="72"/>
      <c r="CSK168" s="72"/>
      <c r="CSL168" s="72"/>
      <c r="CSM168" s="72"/>
      <c r="CSN168" s="72"/>
      <c r="CSO168" s="72"/>
      <c r="CSP168" s="72"/>
      <c r="CSQ168" s="72"/>
      <c r="CSR168" s="72"/>
      <c r="CSS168" s="72"/>
      <c r="CST168" s="72"/>
      <c r="CSU168" s="72"/>
      <c r="CSV168" s="72"/>
      <c r="CSW168" s="72"/>
      <c r="CSX168" s="72"/>
      <c r="CSY168" s="72"/>
      <c r="CSZ168" s="72"/>
      <c r="CTA168" s="72"/>
      <c r="CTB168" s="72"/>
      <c r="CTC168" s="72"/>
      <c r="CTD168" s="72"/>
      <c r="CTE168" s="72"/>
      <c r="CTF168" s="72"/>
      <c r="CTG168" s="72"/>
      <c r="CTH168" s="72"/>
      <c r="CTI168" s="72"/>
      <c r="CTJ168" s="72"/>
      <c r="CTK168" s="72"/>
      <c r="CTL168" s="72"/>
      <c r="CTM168" s="72"/>
      <c r="CTN168" s="72"/>
      <c r="CTO168" s="72"/>
      <c r="CTP168" s="72"/>
      <c r="CTQ168" s="72"/>
      <c r="CTR168" s="72"/>
      <c r="CTS168" s="72"/>
      <c r="CTT168" s="72"/>
      <c r="CTU168" s="72"/>
      <c r="CTV168" s="72"/>
      <c r="CTW168" s="72"/>
      <c r="CTX168" s="72"/>
      <c r="CTY168" s="72"/>
      <c r="CTZ168" s="72"/>
      <c r="CUA168" s="72"/>
      <c r="CUB168" s="72"/>
      <c r="CUC168" s="72"/>
      <c r="CUD168" s="72"/>
      <c r="CUE168" s="72"/>
      <c r="CUF168" s="72"/>
      <c r="CUG168" s="72"/>
      <c r="CUH168" s="72"/>
      <c r="CUI168" s="72"/>
      <c r="CUJ168" s="72"/>
      <c r="CUK168" s="72"/>
      <c r="CUL168" s="72"/>
      <c r="CUM168" s="72"/>
      <c r="CUN168" s="72"/>
      <c r="CUO168" s="72"/>
      <c r="CUP168" s="72"/>
      <c r="CUQ168" s="72"/>
      <c r="CUR168" s="72"/>
      <c r="CUS168" s="72"/>
      <c r="CUT168" s="72"/>
      <c r="CUU168" s="72"/>
      <c r="CUV168" s="72"/>
      <c r="CUW168" s="72"/>
      <c r="CUX168" s="72"/>
      <c r="CUY168" s="72"/>
      <c r="CUZ168" s="72"/>
      <c r="CVA168" s="72"/>
      <c r="CVB168" s="72"/>
      <c r="CVC168" s="72"/>
      <c r="CVD168" s="72"/>
      <c r="CVE168" s="72"/>
      <c r="CVF168" s="72"/>
      <c r="CVG168" s="72"/>
      <c r="CVH168" s="72"/>
      <c r="CVI168" s="72"/>
      <c r="CVJ168" s="72"/>
      <c r="CVK168" s="72"/>
      <c r="CVL168" s="72"/>
      <c r="CVM168" s="72"/>
      <c r="CVN168" s="72"/>
      <c r="CVO168" s="72"/>
      <c r="CVP168" s="72"/>
      <c r="CVQ168" s="72"/>
      <c r="CVR168" s="72"/>
      <c r="CVS168" s="72"/>
      <c r="CVT168" s="72"/>
      <c r="CVU168" s="72"/>
      <c r="CVV168" s="72"/>
      <c r="CVW168" s="72"/>
      <c r="CVX168" s="72"/>
      <c r="CVY168" s="72"/>
      <c r="CVZ168" s="72"/>
      <c r="CWA168" s="72"/>
      <c r="CWB168" s="72"/>
      <c r="CWC168" s="72"/>
      <c r="CWD168" s="72"/>
      <c r="CWE168" s="72"/>
      <c r="CWF168" s="72"/>
      <c r="CWG168" s="72"/>
      <c r="CWH168" s="72"/>
      <c r="CWI168" s="72"/>
      <c r="CWJ168" s="72"/>
      <c r="CWK168" s="72"/>
      <c r="CWL168" s="72"/>
      <c r="CWM168" s="72"/>
      <c r="CWN168" s="72"/>
      <c r="CWO168" s="72"/>
      <c r="CWP168" s="72"/>
      <c r="CWQ168" s="72"/>
      <c r="CWR168" s="72"/>
      <c r="CWS168" s="72"/>
      <c r="CWT168" s="72"/>
      <c r="CWU168" s="72"/>
      <c r="CWV168" s="72"/>
      <c r="CWW168" s="72"/>
      <c r="CWX168" s="72"/>
      <c r="CWY168" s="72"/>
      <c r="CWZ168" s="72"/>
      <c r="CXA168" s="72"/>
      <c r="CXB168" s="72"/>
      <c r="CXC168" s="72"/>
      <c r="CXD168" s="72"/>
      <c r="CXE168" s="72"/>
      <c r="CXF168" s="72"/>
      <c r="CXG168" s="72"/>
      <c r="CXH168" s="72"/>
      <c r="CXI168" s="72"/>
      <c r="CXJ168" s="72"/>
      <c r="CXK168" s="72"/>
      <c r="CXL168" s="72"/>
      <c r="CXM168" s="72"/>
      <c r="CXN168" s="72"/>
      <c r="CXO168" s="72"/>
      <c r="CXP168" s="72"/>
      <c r="CXQ168" s="72"/>
      <c r="CXR168" s="72"/>
      <c r="CXS168" s="72"/>
      <c r="CXT168" s="72"/>
      <c r="CXU168" s="72"/>
      <c r="CXV168" s="72"/>
      <c r="CXW168" s="72"/>
      <c r="CXX168" s="72"/>
      <c r="CXY168" s="72"/>
      <c r="CXZ168" s="72"/>
      <c r="CYA168" s="72"/>
      <c r="CYB168" s="72"/>
      <c r="CYC168" s="72"/>
      <c r="CYD168" s="72"/>
      <c r="CYE168" s="72"/>
      <c r="CYF168" s="72"/>
      <c r="CYG168" s="72"/>
      <c r="CYH168" s="72"/>
      <c r="CYI168" s="72"/>
      <c r="CYJ168" s="72"/>
      <c r="CYK168" s="72"/>
      <c r="CYL168" s="72"/>
      <c r="CYM168" s="72"/>
      <c r="CYN168" s="72"/>
      <c r="CYO168" s="72"/>
      <c r="CYP168" s="72"/>
      <c r="CYQ168" s="72"/>
      <c r="CYR168" s="72"/>
      <c r="CYS168" s="72"/>
      <c r="CYT168" s="72"/>
      <c r="CYU168" s="72"/>
      <c r="CYV168" s="72"/>
      <c r="CYW168" s="72"/>
      <c r="CYX168" s="72"/>
      <c r="CYY168" s="72"/>
      <c r="CYZ168" s="72"/>
      <c r="CZA168" s="72"/>
      <c r="CZB168" s="72"/>
      <c r="CZC168" s="72"/>
      <c r="CZD168" s="72"/>
      <c r="CZE168" s="72"/>
      <c r="CZF168" s="72"/>
      <c r="CZG168" s="72"/>
      <c r="CZH168" s="72"/>
      <c r="CZI168" s="72"/>
      <c r="CZJ168" s="72"/>
      <c r="CZK168" s="72"/>
      <c r="CZL168" s="72"/>
      <c r="CZM168" s="72"/>
      <c r="CZN168" s="72"/>
      <c r="CZO168" s="72"/>
      <c r="CZP168" s="72"/>
      <c r="CZQ168" s="72"/>
      <c r="CZR168" s="72"/>
      <c r="CZS168" s="72"/>
      <c r="CZT168" s="72"/>
      <c r="CZU168" s="72"/>
      <c r="CZV168" s="72"/>
      <c r="CZW168" s="72"/>
      <c r="CZX168" s="72"/>
      <c r="CZY168" s="72"/>
      <c r="CZZ168" s="72"/>
      <c r="DAA168" s="72"/>
      <c r="DAB168" s="72"/>
      <c r="DAC168" s="72"/>
      <c r="DAD168" s="72"/>
      <c r="DAE168" s="72"/>
      <c r="DAF168" s="72"/>
      <c r="DAG168" s="72"/>
      <c r="DAH168" s="72"/>
      <c r="DAI168" s="72"/>
      <c r="DAJ168" s="72"/>
      <c r="DAK168" s="72"/>
      <c r="DAL168" s="72"/>
      <c r="DAM168" s="72"/>
      <c r="DAN168" s="72"/>
      <c r="DAO168" s="72"/>
      <c r="DAP168" s="72"/>
      <c r="DAQ168" s="72"/>
      <c r="DAR168" s="72"/>
      <c r="DAS168" s="72"/>
      <c r="DAT168" s="72"/>
      <c r="DAU168" s="72"/>
      <c r="DAV168" s="72"/>
      <c r="DAW168" s="72"/>
      <c r="DAX168" s="72"/>
      <c r="DAY168" s="72"/>
      <c r="DAZ168" s="72"/>
      <c r="DBA168" s="72"/>
      <c r="DBB168" s="72"/>
      <c r="DBC168" s="72"/>
      <c r="DBD168" s="72"/>
      <c r="DBE168" s="72"/>
      <c r="DBF168" s="72"/>
      <c r="DBG168" s="72"/>
      <c r="DBH168" s="72"/>
      <c r="DBI168" s="72"/>
      <c r="DBJ168" s="72"/>
      <c r="DBK168" s="72"/>
      <c r="DBL168" s="72"/>
      <c r="DBM168" s="72"/>
      <c r="DBN168" s="72"/>
      <c r="DBO168" s="72"/>
      <c r="DBP168" s="72"/>
      <c r="DBQ168" s="72"/>
      <c r="DBR168" s="72"/>
      <c r="DBS168" s="72"/>
      <c r="DBT168" s="72"/>
      <c r="DBU168" s="72"/>
      <c r="DBV168" s="72"/>
      <c r="DBW168" s="72"/>
      <c r="DBX168" s="72"/>
      <c r="DBY168" s="72"/>
      <c r="DBZ168" s="72"/>
      <c r="DCA168" s="72"/>
      <c r="DCB168" s="72"/>
      <c r="DCC168" s="72"/>
      <c r="DCD168" s="72"/>
      <c r="DCE168" s="72"/>
      <c r="DCF168" s="72"/>
      <c r="DCG168" s="72"/>
      <c r="DCH168" s="72"/>
      <c r="DCI168" s="72"/>
      <c r="DCJ168" s="72"/>
      <c r="DCK168" s="72"/>
      <c r="DCL168" s="72"/>
      <c r="DCM168" s="72"/>
      <c r="DCN168" s="72"/>
      <c r="DCO168" s="72"/>
      <c r="DCP168" s="72"/>
      <c r="DCQ168" s="72"/>
      <c r="DCR168" s="72"/>
      <c r="DCS168" s="72"/>
      <c r="DCT168" s="72"/>
      <c r="DCU168" s="72"/>
      <c r="DCV168" s="72"/>
      <c r="DCW168" s="72"/>
      <c r="DCX168" s="72"/>
      <c r="DCY168" s="72"/>
      <c r="DCZ168" s="72"/>
      <c r="DDA168" s="72"/>
      <c r="DDB168" s="72"/>
      <c r="DDC168" s="72"/>
      <c r="DDD168" s="72"/>
      <c r="DDE168" s="72"/>
      <c r="DDF168" s="72"/>
      <c r="DDG168" s="72"/>
      <c r="DDH168" s="72"/>
      <c r="DDI168" s="72"/>
      <c r="DDJ168" s="72"/>
      <c r="DDK168" s="72"/>
      <c r="DDL168" s="72"/>
      <c r="DDM168" s="72"/>
      <c r="DDN168" s="72"/>
      <c r="DDO168" s="72"/>
      <c r="DDP168" s="72"/>
      <c r="DDQ168" s="72"/>
      <c r="DDR168" s="72"/>
      <c r="DDS168" s="72"/>
      <c r="DDT168" s="72"/>
      <c r="DDU168" s="72"/>
      <c r="DDV168" s="72"/>
      <c r="DDW168" s="72"/>
      <c r="DDX168" s="72"/>
      <c r="DDY168" s="72"/>
      <c r="DDZ168" s="72"/>
      <c r="DEA168" s="72"/>
      <c r="DEB168" s="72"/>
      <c r="DEC168" s="72"/>
      <c r="DED168" s="72"/>
      <c r="DEE168" s="72"/>
      <c r="DEF168" s="72"/>
      <c r="DEG168" s="72"/>
      <c r="DEH168" s="72"/>
      <c r="DEI168" s="72"/>
      <c r="DEJ168" s="72"/>
      <c r="DEK168" s="72"/>
      <c r="DEL168" s="72"/>
      <c r="DEM168" s="72"/>
      <c r="DEN168" s="72"/>
      <c r="DEO168" s="72"/>
      <c r="DEP168" s="72"/>
      <c r="DEQ168" s="72"/>
      <c r="DER168" s="72"/>
      <c r="DES168" s="72"/>
      <c r="DET168" s="72"/>
      <c r="DEU168" s="72"/>
      <c r="DEV168" s="72"/>
      <c r="DEW168" s="72"/>
      <c r="DEX168" s="72"/>
      <c r="DEY168" s="72"/>
      <c r="DEZ168" s="72"/>
      <c r="DFA168" s="72"/>
      <c r="DFB168" s="72"/>
      <c r="DFC168" s="72"/>
      <c r="DFD168" s="72"/>
      <c r="DFE168" s="72"/>
      <c r="DFF168" s="72"/>
      <c r="DFG168" s="72"/>
      <c r="DFH168" s="72"/>
      <c r="DFI168" s="72"/>
      <c r="DFJ168" s="72"/>
      <c r="DFK168" s="72"/>
      <c r="DFL168" s="72"/>
      <c r="DFM168" s="72"/>
      <c r="DFN168" s="72"/>
      <c r="DFO168" s="72"/>
      <c r="DFP168" s="72"/>
      <c r="DFQ168" s="72"/>
      <c r="DFR168" s="72"/>
      <c r="DFS168" s="72"/>
      <c r="DFT168" s="72"/>
      <c r="DFU168" s="72"/>
      <c r="DFV168" s="72"/>
      <c r="DFW168" s="72"/>
      <c r="DFX168" s="72"/>
      <c r="DFY168" s="72"/>
      <c r="DFZ168" s="72"/>
      <c r="DGA168" s="72"/>
      <c r="DGB168" s="72"/>
      <c r="DGC168" s="72"/>
      <c r="DGD168" s="72"/>
      <c r="DGE168" s="72"/>
      <c r="DGF168" s="72"/>
      <c r="DGG168" s="72"/>
      <c r="DGH168" s="72"/>
      <c r="DGI168" s="72"/>
      <c r="DGJ168" s="72"/>
      <c r="DGK168" s="72"/>
      <c r="DGL168" s="72"/>
      <c r="DGM168" s="72"/>
      <c r="DGN168" s="72"/>
      <c r="DGO168" s="72"/>
      <c r="DGP168" s="72"/>
      <c r="DGQ168" s="72"/>
      <c r="DGR168" s="72"/>
      <c r="DGS168" s="72"/>
      <c r="DGT168" s="72"/>
      <c r="DGU168" s="72"/>
      <c r="DGV168" s="72"/>
      <c r="DGW168" s="72"/>
      <c r="DGX168" s="72"/>
      <c r="DGY168" s="72"/>
      <c r="DGZ168" s="72"/>
      <c r="DHA168" s="72"/>
      <c r="DHB168" s="72"/>
      <c r="DHC168" s="72"/>
      <c r="DHD168" s="72"/>
      <c r="DHE168" s="72"/>
      <c r="DHF168" s="72"/>
      <c r="DHG168" s="72"/>
      <c r="DHH168" s="72"/>
      <c r="DHI168" s="72"/>
      <c r="DHJ168" s="72"/>
      <c r="DHK168" s="72"/>
      <c r="DHL168" s="72"/>
      <c r="DHM168" s="72"/>
      <c r="DHN168" s="72"/>
      <c r="DHO168" s="72"/>
      <c r="DHP168" s="72"/>
      <c r="DHQ168" s="72"/>
      <c r="DHR168" s="72"/>
      <c r="DHS168" s="72"/>
      <c r="DHT168" s="72"/>
      <c r="DHU168" s="72"/>
      <c r="DHV168" s="72"/>
      <c r="DHW168" s="72"/>
      <c r="DHX168" s="72"/>
      <c r="DHY168" s="72"/>
      <c r="DHZ168" s="72"/>
      <c r="DIA168" s="72"/>
      <c r="DIB168" s="72"/>
      <c r="DIC168" s="72"/>
      <c r="DID168" s="72"/>
      <c r="DIE168" s="72"/>
      <c r="DIF168" s="72"/>
      <c r="DIG168" s="72"/>
      <c r="DIH168" s="72"/>
      <c r="DII168" s="72"/>
      <c r="DIJ168" s="72"/>
      <c r="DIK168" s="72"/>
      <c r="DIL168" s="72"/>
      <c r="DIM168" s="72"/>
      <c r="DIN168" s="72"/>
      <c r="DIO168" s="72"/>
      <c r="DIP168" s="72"/>
      <c r="DIQ168" s="72"/>
      <c r="DIR168" s="72"/>
      <c r="DIS168" s="72"/>
      <c r="DIT168" s="72"/>
      <c r="DIU168" s="72"/>
      <c r="DIV168" s="72"/>
      <c r="DIW168" s="72"/>
      <c r="DIX168" s="72"/>
      <c r="DIY168" s="72"/>
      <c r="DIZ168" s="72"/>
      <c r="DJA168" s="72"/>
      <c r="DJB168" s="72"/>
      <c r="DJC168" s="72"/>
      <c r="DJD168" s="72"/>
      <c r="DJE168" s="72"/>
      <c r="DJF168" s="72"/>
      <c r="DJG168" s="72"/>
      <c r="DJH168" s="72"/>
      <c r="DJI168" s="72"/>
      <c r="DJJ168" s="72"/>
      <c r="DJK168" s="72"/>
      <c r="DJL168" s="72"/>
      <c r="DJM168" s="72"/>
      <c r="DJN168" s="72"/>
      <c r="DJO168" s="72"/>
      <c r="DJP168" s="72"/>
      <c r="DJQ168" s="72"/>
      <c r="DJR168" s="72"/>
      <c r="DJS168" s="72"/>
      <c r="DJT168" s="72"/>
      <c r="DJU168" s="72"/>
      <c r="DJV168" s="72"/>
      <c r="DJW168" s="72"/>
      <c r="DJX168" s="72"/>
      <c r="DJY168" s="72"/>
      <c r="DJZ168" s="72"/>
      <c r="DKA168" s="72"/>
      <c r="DKB168" s="72"/>
      <c r="DKC168" s="72"/>
      <c r="DKD168" s="72"/>
      <c r="DKE168" s="72"/>
      <c r="DKF168" s="72"/>
      <c r="DKG168" s="72"/>
      <c r="DKH168" s="72"/>
      <c r="DKI168" s="72"/>
      <c r="DKJ168" s="72"/>
      <c r="DKK168" s="72"/>
      <c r="DKL168" s="72"/>
      <c r="DKM168" s="72"/>
      <c r="DKN168" s="72"/>
      <c r="DKO168" s="72"/>
      <c r="DKP168" s="72"/>
      <c r="DKQ168" s="72"/>
      <c r="DKR168" s="72"/>
      <c r="DKS168" s="72"/>
      <c r="DKT168" s="72"/>
      <c r="DKU168" s="72"/>
      <c r="DKV168" s="72"/>
      <c r="DKW168" s="72"/>
      <c r="DKX168" s="72"/>
      <c r="DKY168" s="72"/>
      <c r="DKZ168" s="72"/>
      <c r="DLA168" s="72"/>
      <c r="DLB168" s="72"/>
      <c r="DLC168" s="72"/>
      <c r="DLD168" s="72"/>
      <c r="DLE168" s="72"/>
      <c r="DLF168" s="72"/>
      <c r="DLG168" s="72"/>
      <c r="DLH168" s="72"/>
      <c r="DLI168" s="72"/>
      <c r="DLJ168" s="72"/>
      <c r="DLK168" s="72"/>
      <c r="DLL168" s="72"/>
      <c r="DLM168" s="72"/>
      <c r="DLN168" s="72"/>
      <c r="DLO168" s="72"/>
      <c r="DLP168" s="72"/>
      <c r="DLQ168" s="72"/>
      <c r="DLR168" s="72"/>
      <c r="DLS168" s="72"/>
      <c r="DLT168" s="72"/>
      <c r="DLU168" s="72"/>
      <c r="DLV168" s="72"/>
      <c r="DLW168" s="72"/>
      <c r="DLX168" s="72"/>
      <c r="DLY168" s="72"/>
      <c r="DLZ168" s="72"/>
      <c r="DMA168" s="72"/>
      <c r="DMB168" s="72"/>
      <c r="DMC168" s="72"/>
      <c r="DMD168" s="72"/>
      <c r="DME168" s="72"/>
      <c r="DMF168" s="72"/>
      <c r="DMG168" s="72"/>
      <c r="DMH168" s="72"/>
      <c r="DMI168" s="72"/>
      <c r="DMJ168" s="72"/>
      <c r="DMK168" s="72"/>
      <c r="DML168" s="72"/>
      <c r="DMM168" s="72"/>
      <c r="DMN168" s="72"/>
      <c r="DMO168" s="72"/>
      <c r="DMP168" s="72"/>
      <c r="DMQ168" s="72"/>
      <c r="DMR168" s="72"/>
      <c r="DMS168" s="72"/>
      <c r="DMT168" s="72"/>
      <c r="DMU168" s="72"/>
      <c r="DMV168" s="72"/>
      <c r="DMW168" s="72"/>
      <c r="DMX168" s="72"/>
      <c r="DMY168" s="72"/>
      <c r="DMZ168" s="72"/>
      <c r="DNA168" s="72"/>
      <c r="DNB168" s="72"/>
      <c r="DNC168" s="72"/>
      <c r="DND168" s="72"/>
      <c r="DNE168" s="72"/>
      <c r="DNF168" s="72"/>
      <c r="DNG168" s="72"/>
      <c r="DNH168" s="72"/>
      <c r="DNI168" s="72"/>
      <c r="DNJ168" s="72"/>
      <c r="DNK168" s="72"/>
      <c r="DNL168" s="72"/>
      <c r="DNM168" s="72"/>
      <c r="DNN168" s="72"/>
      <c r="DNO168" s="72"/>
      <c r="DNP168" s="72"/>
      <c r="DNQ168" s="72"/>
      <c r="DNR168" s="72"/>
      <c r="DNS168" s="72"/>
      <c r="DNT168" s="72"/>
      <c r="DNU168" s="72"/>
      <c r="DNV168" s="72"/>
      <c r="DNW168" s="72"/>
      <c r="DNX168" s="72"/>
      <c r="DNY168" s="72"/>
      <c r="DNZ168" s="72"/>
      <c r="DOA168" s="72"/>
      <c r="DOB168" s="72"/>
      <c r="DOC168" s="72"/>
      <c r="DOD168" s="72"/>
      <c r="DOE168" s="72"/>
      <c r="DOF168" s="72"/>
      <c r="DOG168" s="72"/>
      <c r="DOH168" s="72"/>
      <c r="DOI168" s="72"/>
      <c r="DOJ168" s="72"/>
      <c r="DOK168" s="72"/>
      <c r="DOL168" s="72"/>
      <c r="DOM168" s="72"/>
      <c r="DON168" s="72"/>
      <c r="DOO168" s="72"/>
      <c r="DOP168" s="72"/>
      <c r="DOQ168" s="72"/>
      <c r="DOR168" s="72"/>
      <c r="DOS168" s="72"/>
      <c r="DOT168" s="72"/>
      <c r="DOU168" s="72"/>
      <c r="DOV168" s="72"/>
      <c r="DOW168" s="72"/>
      <c r="DOX168" s="72"/>
      <c r="DOY168" s="72"/>
      <c r="DOZ168" s="72"/>
      <c r="DPA168" s="72"/>
      <c r="DPB168" s="72"/>
      <c r="DPC168" s="72"/>
      <c r="DPD168" s="72"/>
      <c r="DPE168" s="72"/>
      <c r="DPF168" s="72"/>
      <c r="DPG168" s="72"/>
      <c r="DPH168" s="72"/>
      <c r="DPI168" s="72"/>
      <c r="DPJ168" s="72"/>
      <c r="DPK168" s="72"/>
      <c r="DPL168" s="72"/>
      <c r="DPM168" s="72"/>
      <c r="DPN168" s="72"/>
      <c r="DPO168" s="72"/>
      <c r="DPP168" s="72"/>
      <c r="DPQ168" s="72"/>
      <c r="DPR168" s="72"/>
      <c r="DPS168" s="72"/>
      <c r="DPT168" s="72"/>
      <c r="DPU168" s="72"/>
      <c r="DPV168" s="72"/>
      <c r="DPW168" s="72"/>
      <c r="DPX168" s="72"/>
      <c r="DPY168" s="72"/>
      <c r="DPZ168" s="72"/>
      <c r="DQA168" s="72"/>
      <c r="DQB168" s="72"/>
      <c r="DQC168" s="72"/>
      <c r="DQD168" s="72"/>
      <c r="DQE168" s="72"/>
      <c r="DQF168" s="72"/>
      <c r="DQG168" s="72"/>
      <c r="DQH168" s="72"/>
      <c r="DQI168" s="72"/>
      <c r="DQJ168" s="72"/>
      <c r="DQK168" s="72"/>
      <c r="DQL168" s="72"/>
      <c r="DQM168" s="72"/>
      <c r="DQN168" s="72"/>
      <c r="DQO168" s="72"/>
      <c r="DQP168" s="72"/>
      <c r="DQQ168" s="72"/>
      <c r="DQR168" s="72"/>
      <c r="DQS168" s="72"/>
      <c r="DQT168" s="72"/>
      <c r="DQU168" s="72"/>
      <c r="DQV168" s="72"/>
      <c r="DQW168" s="72"/>
      <c r="DQX168" s="72"/>
      <c r="DQY168" s="72"/>
      <c r="DQZ168" s="72"/>
      <c r="DRA168" s="72"/>
      <c r="DRB168" s="72"/>
      <c r="DRC168" s="72"/>
      <c r="DRD168" s="72"/>
      <c r="DRE168" s="72"/>
      <c r="DRF168" s="72"/>
      <c r="DRG168" s="72"/>
      <c r="DRH168" s="72"/>
      <c r="DRI168" s="72"/>
      <c r="DRJ168" s="72"/>
      <c r="DRK168" s="72"/>
      <c r="DRL168" s="72"/>
      <c r="DRM168" s="72"/>
      <c r="DRN168" s="72"/>
      <c r="DRO168" s="72"/>
      <c r="DRP168" s="72"/>
      <c r="DRQ168" s="72"/>
      <c r="DRR168" s="72"/>
      <c r="DRS168" s="72"/>
      <c r="DRT168" s="72"/>
      <c r="DRU168" s="72"/>
      <c r="DRV168" s="72"/>
      <c r="DRW168" s="72"/>
      <c r="DRX168" s="72"/>
      <c r="DRY168" s="72"/>
      <c r="DRZ168" s="72"/>
      <c r="DSA168" s="72"/>
      <c r="DSB168" s="72"/>
      <c r="DSC168" s="72"/>
      <c r="DSD168" s="72"/>
      <c r="DSE168" s="72"/>
      <c r="DSF168" s="72"/>
      <c r="DSG168" s="72"/>
      <c r="DSH168" s="72"/>
      <c r="DSI168" s="72"/>
      <c r="DSJ168" s="72"/>
      <c r="DSK168" s="72"/>
      <c r="DSL168" s="72"/>
      <c r="DSM168" s="72"/>
      <c r="DSN168" s="72"/>
      <c r="DSO168" s="72"/>
      <c r="DSP168" s="72"/>
      <c r="DSQ168" s="72"/>
      <c r="DSR168" s="72"/>
      <c r="DSS168" s="72"/>
      <c r="DST168" s="72"/>
      <c r="DSU168" s="72"/>
      <c r="DSV168" s="72"/>
      <c r="DSW168" s="72"/>
      <c r="DSX168" s="72"/>
      <c r="DSY168" s="72"/>
      <c r="DSZ168" s="72"/>
      <c r="DTA168" s="72"/>
      <c r="DTB168" s="72"/>
      <c r="DTC168" s="72"/>
      <c r="DTD168" s="72"/>
      <c r="DTE168" s="72"/>
      <c r="DTF168" s="72"/>
      <c r="DTG168" s="72"/>
      <c r="DTH168" s="72"/>
      <c r="DTI168" s="72"/>
      <c r="DTJ168" s="72"/>
      <c r="DTK168" s="72"/>
      <c r="DTL168" s="72"/>
      <c r="DTM168" s="72"/>
      <c r="DTN168" s="72"/>
      <c r="DTO168" s="72"/>
      <c r="DTP168" s="72"/>
      <c r="DTQ168" s="72"/>
      <c r="DTR168" s="72"/>
      <c r="DTS168" s="72"/>
      <c r="DTT168" s="72"/>
      <c r="DTU168" s="72"/>
      <c r="DTV168" s="72"/>
      <c r="DTW168" s="72"/>
      <c r="DTX168" s="72"/>
      <c r="DTY168" s="72"/>
      <c r="DTZ168" s="72"/>
      <c r="DUA168" s="72"/>
      <c r="DUB168" s="72"/>
      <c r="DUC168" s="72"/>
      <c r="DUD168" s="72"/>
      <c r="DUE168" s="72"/>
      <c r="DUF168" s="72"/>
      <c r="DUG168" s="72"/>
      <c r="DUH168" s="72"/>
      <c r="DUI168" s="72"/>
      <c r="DUJ168" s="72"/>
      <c r="DUK168" s="72"/>
      <c r="DUL168" s="72"/>
      <c r="DUM168" s="72"/>
      <c r="DUN168" s="72"/>
      <c r="DUO168" s="72"/>
      <c r="DUP168" s="72"/>
      <c r="DUQ168" s="72"/>
      <c r="DUR168" s="72"/>
      <c r="DUS168" s="72"/>
      <c r="DUT168" s="72"/>
      <c r="DUU168" s="72"/>
      <c r="DUV168" s="72"/>
      <c r="DUW168" s="72"/>
      <c r="DUX168" s="72"/>
      <c r="DUY168" s="72"/>
      <c r="DUZ168" s="72"/>
      <c r="DVA168" s="72"/>
      <c r="DVB168" s="72"/>
      <c r="DVC168" s="72"/>
      <c r="DVD168" s="72"/>
      <c r="DVE168" s="72"/>
      <c r="DVF168" s="72"/>
      <c r="DVG168" s="72"/>
      <c r="DVH168" s="72"/>
      <c r="DVI168" s="72"/>
      <c r="DVJ168" s="72"/>
      <c r="DVK168" s="72"/>
      <c r="DVL168" s="72"/>
      <c r="DVM168" s="72"/>
      <c r="DVN168" s="72"/>
      <c r="DVO168" s="72"/>
      <c r="DVP168" s="72"/>
      <c r="DVQ168" s="72"/>
      <c r="DVR168" s="72"/>
      <c r="DVS168" s="72"/>
      <c r="DVT168" s="72"/>
      <c r="DVU168" s="72"/>
      <c r="DVV168" s="72"/>
      <c r="DVW168" s="72"/>
      <c r="DVX168" s="72"/>
      <c r="DVY168" s="72"/>
      <c r="DVZ168" s="72"/>
      <c r="DWA168" s="72"/>
      <c r="DWB168" s="72"/>
      <c r="DWC168" s="72"/>
      <c r="DWD168" s="72"/>
      <c r="DWE168" s="72"/>
      <c r="DWF168" s="72"/>
      <c r="DWG168" s="72"/>
      <c r="DWH168" s="72"/>
      <c r="DWI168" s="72"/>
      <c r="DWJ168" s="72"/>
      <c r="DWK168" s="72"/>
      <c r="DWL168" s="72"/>
      <c r="DWM168" s="72"/>
      <c r="DWN168" s="72"/>
      <c r="DWO168" s="72"/>
      <c r="DWP168" s="72"/>
      <c r="DWQ168" s="72"/>
      <c r="DWR168" s="72"/>
      <c r="DWS168" s="72"/>
      <c r="DWT168" s="72"/>
      <c r="DWU168" s="72"/>
      <c r="DWV168" s="72"/>
      <c r="DWW168" s="72"/>
      <c r="DWX168" s="72"/>
      <c r="DWY168" s="72"/>
      <c r="DWZ168" s="72"/>
      <c r="DXA168" s="72"/>
      <c r="DXB168" s="72"/>
      <c r="DXC168" s="72"/>
      <c r="DXD168" s="72"/>
      <c r="DXE168" s="72"/>
      <c r="DXF168" s="72"/>
      <c r="DXG168" s="72"/>
      <c r="DXH168" s="72"/>
      <c r="DXI168" s="72"/>
      <c r="DXJ168" s="72"/>
      <c r="DXK168" s="72"/>
      <c r="DXL168" s="72"/>
      <c r="DXM168" s="72"/>
      <c r="DXN168" s="72"/>
      <c r="DXO168" s="72"/>
      <c r="DXP168" s="72"/>
      <c r="DXQ168" s="72"/>
      <c r="DXR168" s="72"/>
      <c r="DXS168" s="72"/>
      <c r="DXT168" s="72"/>
      <c r="DXU168" s="72"/>
      <c r="DXV168" s="72"/>
      <c r="DXW168" s="72"/>
      <c r="DXX168" s="72"/>
      <c r="DXY168" s="72"/>
      <c r="DXZ168" s="72"/>
      <c r="DYA168" s="72"/>
      <c r="DYB168" s="72"/>
      <c r="DYC168" s="72"/>
      <c r="DYD168" s="72"/>
      <c r="DYE168" s="72"/>
      <c r="DYF168" s="72"/>
      <c r="DYG168" s="72"/>
      <c r="DYH168" s="72"/>
      <c r="DYI168" s="72"/>
      <c r="DYJ168" s="72"/>
      <c r="DYK168" s="72"/>
      <c r="DYL168" s="72"/>
      <c r="DYM168" s="72"/>
      <c r="DYN168" s="72"/>
      <c r="DYO168" s="72"/>
      <c r="DYP168" s="72"/>
      <c r="DYQ168" s="72"/>
      <c r="DYR168" s="72"/>
      <c r="DYS168" s="72"/>
      <c r="DYT168" s="72"/>
      <c r="DYU168" s="72"/>
      <c r="DYV168" s="72"/>
      <c r="DYW168" s="72"/>
      <c r="DYX168" s="72"/>
      <c r="DYY168" s="72"/>
      <c r="DYZ168" s="72"/>
      <c r="DZA168" s="72"/>
      <c r="DZB168" s="72"/>
      <c r="DZC168" s="72"/>
      <c r="DZD168" s="72"/>
      <c r="DZE168" s="72"/>
      <c r="DZF168" s="72"/>
      <c r="DZG168" s="72"/>
      <c r="DZH168" s="72"/>
      <c r="DZI168" s="72"/>
      <c r="DZJ168" s="72"/>
      <c r="DZK168" s="72"/>
      <c r="DZL168" s="72"/>
      <c r="DZM168" s="72"/>
      <c r="DZN168" s="72"/>
      <c r="DZO168" s="72"/>
      <c r="DZP168" s="72"/>
      <c r="DZQ168" s="72"/>
      <c r="DZR168" s="72"/>
      <c r="DZS168" s="72"/>
      <c r="DZT168" s="72"/>
      <c r="DZU168" s="72"/>
      <c r="DZV168" s="72"/>
      <c r="DZW168" s="72"/>
      <c r="DZX168" s="72"/>
      <c r="DZY168" s="72"/>
      <c r="DZZ168" s="72"/>
      <c r="EAA168" s="72"/>
      <c r="EAB168" s="72"/>
      <c r="EAC168" s="72"/>
      <c r="EAD168" s="72"/>
      <c r="EAE168" s="72"/>
      <c r="EAF168" s="72"/>
      <c r="EAG168" s="72"/>
      <c r="EAH168" s="72"/>
      <c r="EAI168" s="72"/>
      <c r="EAJ168" s="72"/>
      <c r="EAK168" s="72"/>
      <c r="EAL168" s="72"/>
      <c r="EAM168" s="72"/>
      <c r="EAN168" s="72"/>
      <c r="EAO168" s="72"/>
      <c r="EAP168" s="72"/>
      <c r="EAQ168" s="72"/>
      <c r="EAR168" s="72"/>
      <c r="EAS168" s="72"/>
      <c r="EAT168" s="72"/>
      <c r="EAU168" s="72"/>
      <c r="EAV168" s="72"/>
      <c r="EAW168" s="72"/>
      <c r="EAX168" s="72"/>
      <c r="EAY168" s="72"/>
      <c r="EAZ168" s="72"/>
      <c r="EBA168" s="72"/>
      <c r="EBB168" s="72"/>
      <c r="EBC168" s="72"/>
      <c r="EBD168" s="72"/>
      <c r="EBE168" s="72"/>
      <c r="EBF168" s="72"/>
      <c r="EBG168" s="72"/>
      <c r="EBH168" s="72"/>
      <c r="EBI168" s="72"/>
      <c r="EBJ168" s="72"/>
      <c r="EBK168" s="72"/>
      <c r="EBL168" s="72"/>
      <c r="EBM168" s="72"/>
      <c r="EBN168" s="72"/>
      <c r="EBO168" s="72"/>
      <c r="EBP168" s="72"/>
      <c r="EBQ168" s="72"/>
      <c r="EBR168" s="72"/>
      <c r="EBS168" s="72"/>
      <c r="EBT168" s="72"/>
      <c r="EBU168" s="72"/>
      <c r="EBV168" s="72"/>
      <c r="EBW168" s="72"/>
      <c r="EBX168" s="72"/>
      <c r="EBY168" s="72"/>
      <c r="EBZ168" s="72"/>
      <c r="ECA168" s="72"/>
      <c r="ECB168" s="72"/>
      <c r="ECC168" s="72"/>
      <c r="ECD168" s="72"/>
      <c r="ECE168" s="72"/>
      <c r="ECF168" s="72"/>
      <c r="ECG168" s="72"/>
      <c r="ECH168" s="72"/>
      <c r="ECI168" s="72"/>
      <c r="ECJ168" s="72"/>
      <c r="ECK168" s="72"/>
      <c r="ECL168" s="72"/>
      <c r="ECM168" s="72"/>
      <c r="ECN168" s="72"/>
      <c r="ECO168" s="72"/>
      <c r="ECP168" s="72"/>
      <c r="ECQ168" s="72"/>
      <c r="ECR168" s="72"/>
      <c r="ECS168" s="72"/>
      <c r="ECT168" s="72"/>
      <c r="ECU168" s="72"/>
      <c r="ECV168" s="72"/>
      <c r="ECW168" s="72"/>
      <c r="ECX168" s="72"/>
      <c r="ECY168" s="72"/>
      <c r="ECZ168" s="72"/>
      <c r="EDA168" s="72"/>
      <c r="EDB168" s="72"/>
      <c r="EDC168" s="72"/>
      <c r="EDD168" s="72"/>
      <c r="EDE168" s="72"/>
      <c r="EDF168" s="72"/>
      <c r="EDG168" s="72"/>
      <c r="EDH168" s="72"/>
      <c r="EDI168" s="72"/>
      <c r="EDJ168" s="72"/>
      <c r="EDK168" s="72"/>
      <c r="EDL168" s="72"/>
      <c r="EDM168" s="72"/>
      <c r="EDN168" s="72"/>
      <c r="EDO168" s="72"/>
      <c r="EDP168" s="72"/>
      <c r="EDQ168" s="72"/>
      <c r="EDR168" s="72"/>
      <c r="EDS168" s="72"/>
      <c r="EDT168" s="72"/>
      <c r="EDU168" s="72"/>
      <c r="EDV168" s="72"/>
      <c r="EDW168" s="72"/>
      <c r="EDX168" s="72"/>
      <c r="EDY168" s="72"/>
      <c r="EDZ168" s="72"/>
      <c r="EEA168" s="72"/>
      <c r="EEB168" s="72"/>
      <c r="EEC168" s="72"/>
      <c r="EED168" s="72"/>
      <c r="EEE168" s="72"/>
      <c r="EEF168" s="72"/>
      <c r="EEG168" s="72"/>
      <c r="EEH168" s="72"/>
      <c r="EEI168" s="72"/>
      <c r="EEJ168" s="72"/>
      <c r="EEK168" s="72"/>
      <c r="EEL168" s="72"/>
      <c r="EEM168" s="72"/>
      <c r="EEN168" s="72"/>
      <c r="EEO168" s="72"/>
      <c r="EEP168" s="72"/>
      <c r="EEQ168" s="72"/>
      <c r="EER168" s="72"/>
      <c r="EES168" s="72"/>
      <c r="EET168" s="72"/>
      <c r="EEU168" s="72"/>
      <c r="EEV168" s="72"/>
      <c r="EEW168" s="72"/>
      <c r="EEX168" s="72"/>
      <c r="EEY168" s="72"/>
      <c r="EEZ168" s="72"/>
      <c r="EFA168" s="72"/>
      <c r="EFB168" s="72"/>
      <c r="EFC168" s="72"/>
      <c r="EFD168" s="72"/>
      <c r="EFE168" s="72"/>
      <c r="EFF168" s="72"/>
      <c r="EFG168" s="72"/>
      <c r="EFH168" s="72"/>
      <c r="EFI168" s="72"/>
      <c r="EFJ168" s="72"/>
      <c r="EFK168" s="72"/>
      <c r="EFL168" s="72"/>
      <c r="EFM168" s="72"/>
      <c r="EFN168" s="72"/>
      <c r="EFO168" s="72"/>
      <c r="EFP168" s="72"/>
      <c r="EFQ168" s="72"/>
      <c r="EFR168" s="72"/>
      <c r="EFS168" s="72"/>
      <c r="EFT168" s="72"/>
      <c r="EFU168" s="72"/>
      <c r="EFV168" s="72"/>
      <c r="EFW168" s="72"/>
      <c r="EFX168" s="72"/>
      <c r="EFY168" s="72"/>
      <c r="EFZ168" s="72"/>
      <c r="EGA168" s="72"/>
      <c r="EGB168" s="72"/>
      <c r="EGC168" s="72"/>
      <c r="EGD168" s="72"/>
      <c r="EGE168" s="72"/>
      <c r="EGF168" s="72"/>
      <c r="EGG168" s="72"/>
      <c r="EGH168" s="72"/>
      <c r="EGI168" s="72"/>
      <c r="EGJ168" s="72"/>
      <c r="EGK168" s="72"/>
      <c r="EGL168" s="72"/>
      <c r="EGM168" s="72"/>
      <c r="EGN168" s="72"/>
      <c r="EGO168" s="72"/>
      <c r="EGP168" s="72"/>
      <c r="EGQ168" s="72"/>
      <c r="EGR168" s="72"/>
      <c r="EGS168" s="72"/>
      <c r="EGT168" s="72"/>
      <c r="EGU168" s="72"/>
      <c r="EGV168" s="72"/>
      <c r="EGW168" s="72"/>
      <c r="EGX168" s="72"/>
      <c r="EGY168" s="72"/>
      <c r="EGZ168" s="72"/>
      <c r="EHA168" s="72"/>
      <c r="EHB168" s="72"/>
      <c r="EHC168" s="72"/>
      <c r="EHD168" s="72"/>
      <c r="EHE168" s="72"/>
      <c r="EHF168" s="72"/>
      <c r="EHG168" s="72"/>
      <c r="EHH168" s="72"/>
      <c r="EHI168" s="72"/>
      <c r="EHJ168" s="72"/>
      <c r="EHK168" s="72"/>
      <c r="EHL168" s="72"/>
      <c r="EHM168" s="72"/>
      <c r="EHN168" s="72"/>
      <c r="EHO168" s="72"/>
      <c r="EHP168" s="72"/>
      <c r="EHQ168" s="72"/>
      <c r="EHR168" s="72"/>
      <c r="EHS168" s="72"/>
      <c r="EHT168" s="72"/>
      <c r="EHU168" s="72"/>
      <c r="EHV168" s="72"/>
      <c r="EHW168" s="72"/>
      <c r="EHX168" s="72"/>
      <c r="EHY168" s="72"/>
      <c r="EHZ168" s="72"/>
      <c r="EIA168" s="72"/>
      <c r="EIB168" s="72"/>
      <c r="EIC168" s="72"/>
      <c r="EID168" s="72"/>
      <c r="EIE168" s="72"/>
      <c r="EIF168" s="72"/>
      <c r="EIG168" s="72"/>
      <c r="EIH168" s="72"/>
      <c r="EII168" s="72"/>
      <c r="EIJ168" s="72"/>
      <c r="EIK168" s="72"/>
      <c r="EIL168" s="72"/>
      <c r="EIM168" s="72"/>
      <c r="EIN168" s="72"/>
      <c r="EIO168" s="72"/>
      <c r="EIP168" s="72"/>
      <c r="EIQ168" s="72"/>
      <c r="EIR168" s="72"/>
      <c r="EIS168" s="72"/>
      <c r="EIT168" s="72"/>
      <c r="EIU168" s="72"/>
      <c r="EIV168" s="72"/>
      <c r="EIW168" s="72"/>
      <c r="EIX168" s="72"/>
      <c r="EIY168" s="72"/>
      <c r="EIZ168" s="72"/>
      <c r="EJA168" s="72"/>
      <c r="EJB168" s="72"/>
      <c r="EJC168" s="72"/>
      <c r="EJD168" s="72"/>
      <c r="EJE168" s="72"/>
      <c r="EJF168" s="72"/>
      <c r="EJG168" s="72"/>
      <c r="EJH168" s="72"/>
      <c r="EJI168" s="72"/>
      <c r="EJJ168" s="72"/>
      <c r="EJK168" s="72"/>
      <c r="EJL168" s="72"/>
      <c r="EJM168" s="72"/>
      <c r="EJN168" s="72"/>
      <c r="EJO168" s="72"/>
      <c r="EJP168" s="72"/>
      <c r="EJQ168" s="72"/>
      <c r="EJR168" s="72"/>
      <c r="EJS168" s="72"/>
      <c r="EJT168" s="72"/>
      <c r="EJU168" s="72"/>
      <c r="EJV168" s="72"/>
      <c r="EJW168" s="72"/>
      <c r="EJX168" s="72"/>
      <c r="EJY168" s="72"/>
      <c r="EJZ168" s="72"/>
      <c r="EKA168" s="72"/>
      <c r="EKB168" s="72"/>
      <c r="EKC168" s="72"/>
      <c r="EKD168" s="72"/>
      <c r="EKE168" s="72"/>
      <c r="EKF168" s="72"/>
      <c r="EKG168" s="72"/>
      <c r="EKH168" s="72"/>
      <c r="EKI168" s="72"/>
      <c r="EKJ168" s="72"/>
      <c r="EKK168" s="72"/>
      <c r="EKL168" s="72"/>
      <c r="EKM168" s="72"/>
      <c r="EKN168" s="72"/>
      <c r="EKO168" s="72"/>
      <c r="EKP168" s="72"/>
      <c r="EKQ168" s="72"/>
      <c r="EKR168" s="72"/>
      <c r="EKS168" s="72"/>
      <c r="EKT168" s="72"/>
      <c r="EKU168" s="72"/>
      <c r="EKV168" s="72"/>
      <c r="EKW168" s="72"/>
      <c r="EKX168" s="72"/>
      <c r="EKY168" s="72"/>
      <c r="EKZ168" s="72"/>
      <c r="ELA168" s="72"/>
      <c r="ELB168" s="72"/>
      <c r="ELC168" s="72"/>
      <c r="ELD168" s="72"/>
      <c r="ELE168" s="72"/>
      <c r="ELF168" s="72"/>
      <c r="ELG168" s="72"/>
      <c r="ELH168" s="72"/>
      <c r="ELI168" s="72"/>
      <c r="ELJ168" s="72"/>
      <c r="ELK168" s="72"/>
      <c r="ELL168" s="72"/>
      <c r="ELM168" s="72"/>
      <c r="ELN168" s="72"/>
      <c r="ELO168" s="72"/>
      <c r="ELP168" s="72"/>
      <c r="ELQ168" s="72"/>
      <c r="ELR168" s="72"/>
      <c r="ELS168" s="72"/>
      <c r="ELT168" s="72"/>
      <c r="ELU168" s="72"/>
      <c r="ELV168" s="72"/>
      <c r="ELW168" s="72"/>
      <c r="ELX168" s="72"/>
      <c r="ELY168" s="72"/>
      <c r="ELZ168" s="72"/>
      <c r="EMA168" s="72"/>
      <c r="EMB168" s="72"/>
      <c r="EMC168" s="72"/>
      <c r="EMD168" s="72"/>
      <c r="EME168" s="72"/>
      <c r="EMF168" s="72"/>
      <c r="EMG168" s="72"/>
      <c r="EMH168" s="72"/>
      <c r="EMI168" s="72"/>
      <c r="EMJ168" s="72"/>
      <c r="EMK168" s="72"/>
      <c r="EML168" s="72"/>
      <c r="EMM168" s="72"/>
      <c r="EMN168" s="72"/>
      <c r="EMO168" s="72"/>
      <c r="EMP168" s="72"/>
      <c r="EMQ168" s="72"/>
      <c r="EMR168" s="72"/>
      <c r="EMS168" s="72"/>
      <c r="EMT168" s="72"/>
      <c r="EMU168" s="72"/>
      <c r="EMV168" s="72"/>
      <c r="EMW168" s="72"/>
      <c r="EMX168" s="72"/>
      <c r="EMY168" s="72"/>
      <c r="EMZ168" s="72"/>
      <c r="ENA168" s="72"/>
      <c r="ENB168" s="72"/>
      <c r="ENC168" s="72"/>
      <c r="END168" s="72"/>
      <c r="ENE168" s="72"/>
      <c r="ENF168" s="72"/>
      <c r="ENG168" s="72"/>
      <c r="ENH168" s="72"/>
      <c r="ENI168" s="72"/>
      <c r="ENJ168" s="72"/>
      <c r="ENK168" s="72"/>
      <c r="ENL168" s="72"/>
      <c r="ENM168" s="72"/>
      <c r="ENN168" s="72"/>
      <c r="ENO168" s="72"/>
      <c r="ENP168" s="72"/>
      <c r="ENQ168" s="72"/>
      <c r="ENR168" s="72"/>
      <c r="ENS168" s="72"/>
      <c r="ENT168" s="72"/>
      <c r="ENU168" s="72"/>
      <c r="ENV168" s="72"/>
      <c r="ENW168" s="72"/>
      <c r="ENX168" s="72"/>
      <c r="ENY168" s="72"/>
      <c r="ENZ168" s="72"/>
      <c r="EOA168" s="72"/>
      <c r="EOB168" s="72"/>
      <c r="EOC168" s="72"/>
      <c r="EOD168" s="72"/>
      <c r="EOE168" s="72"/>
      <c r="EOF168" s="72"/>
      <c r="EOG168" s="72"/>
      <c r="EOH168" s="72"/>
      <c r="EOI168" s="72"/>
      <c r="EOJ168" s="72"/>
      <c r="EOK168" s="72"/>
      <c r="EOL168" s="72"/>
      <c r="EOM168" s="72"/>
      <c r="EON168" s="72"/>
      <c r="EOO168" s="72"/>
      <c r="EOP168" s="72"/>
      <c r="EOQ168" s="72"/>
      <c r="EOR168" s="72"/>
      <c r="EOS168" s="72"/>
      <c r="EOT168" s="72"/>
      <c r="EOU168" s="72"/>
      <c r="EOV168" s="72"/>
      <c r="EOW168" s="72"/>
      <c r="EOX168" s="72"/>
      <c r="EOY168" s="72"/>
      <c r="EOZ168" s="72"/>
      <c r="EPA168" s="72"/>
      <c r="EPB168" s="72"/>
      <c r="EPC168" s="72"/>
      <c r="EPD168" s="72"/>
      <c r="EPE168" s="72"/>
      <c r="EPF168" s="72"/>
      <c r="EPG168" s="72"/>
      <c r="EPH168" s="72"/>
      <c r="EPI168" s="72"/>
      <c r="EPJ168" s="72"/>
      <c r="EPK168" s="72"/>
      <c r="EPL168" s="72"/>
      <c r="EPM168" s="72"/>
      <c r="EPN168" s="72"/>
      <c r="EPO168" s="72"/>
      <c r="EPP168" s="72"/>
      <c r="EPQ168" s="72"/>
      <c r="EPR168" s="72"/>
      <c r="EPS168" s="72"/>
      <c r="EPT168" s="72"/>
      <c r="EPU168" s="72"/>
      <c r="EPV168" s="72"/>
      <c r="EPW168" s="72"/>
      <c r="EPX168" s="72"/>
      <c r="EPY168" s="72"/>
      <c r="EPZ168" s="72"/>
      <c r="EQA168" s="72"/>
      <c r="EQB168" s="72"/>
      <c r="EQC168" s="72"/>
      <c r="EQD168" s="72"/>
      <c r="EQE168" s="72"/>
      <c r="EQF168" s="72"/>
      <c r="EQG168" s="72"/>
      <c r="EQH168" s="72"/>
      <c r="EQI168" s="72"/>
      <c r="EQJ168" s="72"/>
      <c r="EQK168" s="72"/>
      <c r="EQL168" s="72"/>
      <c r="EQM168" s="72"/>
      <c r="EQN168" s="72"/>
      <c r="EQO168" s="72"/>
      <c r="EQP168" s="72"/>
      <c r="EQQ168" s="72"/>
      <c r="EQR168" s="72"/>
      <c r="EQS168" s="72"/>
      <c r="EQT168" s="72"/>
      <c r="EQU168" s="72"/>
      <c r="EQV168" s="72"/>
      <c r="EQW168" s="72"/>
      <c r="EQX168" s="72"/>
      <c r="EQY168" s="72"/>
      <c r="EQZ168" s="72"/>
      <c r="ERA168" s="72"/>
      <c r="ERB168" s="72"/>
      <c r="ERC168" s="72"/>
      <c r="ERD168" s="72"/>
      <c r="ERE168" s="72"/>
      <c r="ERF168" s="72"/>
      <c r="ERG168" s="72"/>
      <c r="ERH168" s="72"/>
      <c r="ERI168" s="72"/>
      <c r="ERJ168" s="72"/>
      <c r="ERK168" s="72"/>
      <c r="ERL168" s="72"/>
      <c r="ERM168" s="72"/>
      <c r="ERN168" s="72"/>
      <c r="ERO168" s="72"/>
      <c r="ERP168" s="72"/>
      <c r="ERQ168" s="72"/>
      <c r="ERR168" s="72"/>
      <c r="ERS168" s="72"/>
      <c r="ERT168" s="72"/>
      <c r="ERU168" s="72"/>
      <c r="ERV168" s="72"/>
      <c r="ERW168" s="72"/>
      <c r="ERX168" s="72"/>
      <c r="ERY168" s="72"/>
      <c r="ERZ168" s="72"/>
      <c r="ESA168" s="72"/>
      <c r="ESB168" s="72"/>
      <c r="ESC168" s="72"/>
      <c r="ESD168" s="72"/>
      <c r="ESE168" s="72"/>
      <c r="ESF168" s="72"/>
      <c r="ESG168" s="72"/>
      <c r="ESH168" s="72"/>
      <c r="ESI168" s="72"/>
      <c r="ESJ168" s="72"/>
      <c r="ESK168" s="72"/>
      <c r="ESL168" s="72"/>
      <c r="ESM168" s="72"/>
      <c r="ESN168" s="72"/>
      <c r="ESO168" s="72"/>
      <c r="ESP168" s="72"/>
      <c r="ESQ168" s="72"/>
      <c r="ESR168" s="72"/>
      <c r="ESS168" s="72"/>
      <c r="EST168" s="72"/>
      <c r="ESU168" s="72"/>
      <c r="ESV168" s="72"/>
      <c r="ESW168" s="72"/>
      <c r="ESX168" s="72"/>
      <c r="ESY168" s="72"/>
      <c r="ESZ168" s="72"/>
      <c r="ETA168" s="72"/>
      <c r="ETB168" s="72"/>
      <c r="ETC168" s="72"/>
      <c r="ETD168" s="72"/>
      <c r="ETE168" s="72"/>
      <c r="ETF168" s="72"/>
      <c r="ETG168" s="72"/>
      <c r="ETH168" s="72"/>
      <c r="ETI168" s="72"/>
      <c r="ETJ168" s="72"/>
      <c r="ETK168" s="72"/>
      <c r="ETL168" s="72"/>
      <c r="ETM168" s="72"/>
      <c r="ETN168" s="72"/>
      <c r="ETO168" s="72"/>
      <c r="ETP168" s="72"/>
      <c r="ETQ168" s="72"/>
      <c r="ETR168" s="72"/>
      <c r="ETS168" s="72"/>
      <c r="ETT168" s="72"/>
      <c r="ETU168" s="72"/>
      <c r="ETV168" s="72"/>
      <c r="ETW168" s="72"/>
      <c r="ETX168" s="72"/>
      <c r="ETY168" s="72"/>
      <c r="ETZ168" s="72"/>
      <c r="EUA168" s="72"/>
      <c r="EUB168" s="72"/>
      <c r="EUC168" s="72"/>
      <c r="EUD168" s="72"/>
      <c r="EUE168" s="72"/>
      <c r="EUF168" s="72"/>
      <c r="EUG168" s="72"/>
      <c r="EUH168" s="72"/>
      <c r="EUI168" s="72"/>
      <c r="EUJ168" s="72"/>
      <c r="EUK168" s="72"/>
      <c r="EUL168" s="72"/>
      <c r="EUM168" s="72"/>
      <c r="EUN168" s="72"/>
      <c r="EUO168" s="72"/>
      <c r="EUP168" s="72"/>
      <c r="EUQ168" s="72"/>
      <c r="EUR168" s="72"/>
      <c r="EUS168" s="72"/>
      <c r="EUT168" s="72"/>
      <c r="EUU168" s="72"/>
      <c r="EUV168" s="72"/>
      <c r="EUW168" s="72"/>
      <c r="EUX168" s="72"/>
      <c r="EUY168" s="72"/>
      <c r="EUZ168" s="72"/>
      <c r="EVA168" s="72"/>
      <c r="EVB168" s="72"/>
      <c r="EVC168" s="72"/>
      <c r="EVD168" s="72"/>
      <c r="EVE168" s="72"/>
      <c r="EVF168" s="72"/>
      <c r="EVG168" s="72"/>
      <c r="EVH168" s="72"/>
      <c r="EVI168" s="72"/>
      <c r="EVJ168" s="72"/>
      <c r="EVK168" s="72"/>
      <c r="EVL168" s="72"/>
      <c r="EVM168" s="72"/>
      <c r="EVN168" s="72"/>
      <c r="EVO168" s="72"/>
      <c r="EVP168" s="72"/>
      <c r="EVQ168" s="72"/>
      <c r="EVR168" s="72"/>
      <c r="EVS168" s="72"/>
      <c r="EVT168" s="72"/>
      <c r="EVU168" s="72"/>
      <c r="EVV168" s="72"/>
      <c r="EVW168" s="72"/>
      <c r="EVX168" s="72"/>
      <c r="EVY168" s="72"/>
      <c r="EVZ168" s="72"/>
      <c r="EWA168" s="72"/>
      <c r="EWB168" s="72"/>
      <c r="EWC168" s="72"/>
      <c r="EWD168" s="72"/>
      <c r="EWE168" s="72"/>
      <c r="EWF168" s="72"/>
      <c r="EWG168" s="72"/>
      <c r="EWH168" s="72"/>
      <c r="EWI168" s="72"/>
      <c r="EWJ168" s="72"/>
      <c r="EWK168" s="72"/>
      <c r="EWL168" s="72"/>
      <c r="EWM168" s="72"/>
      <c r="EWN168" s="72"/>
      <c r="EWO168" s="72"/>
      <c r="EWP168" s="72"/>
      <c r="EWQ168" s="72"/>
      <c r="EWR168" s="72"/>
      <c r="EWS168" s="72"/>
      <c r="EWT168" s="72"/>
      <c r="EWU168" s="72"/>
      <c r="EWV168" s="72"/>
      <c r="EWW168" s="72"/>
      <c r="EWX168" s="72"/>
      <c r="EWY168" s="72"/>
      <c r="EWZ168" s="72"/>
      <c r="EXA168" s="72"/>
      <c r="EXB168" s="72"/>
      <c r="EXC168" s="72"/>
      <c r="EXD168" s="72"/>
      <c r="EXE168" s="72"/>
      <c r="EXF168" s="72"/>
      <c r="EXG168" s="72"/>
      <c r="EXH168" s="72"/>
      <c r="EXI168" s="72"/>
      <c r="EXJ168" s="72"/>
      <c r="EXK168" s="72"/>
      <c r="EXL168" s="72"/>
      <c r="EXM168" s="72"/>
      <c r="EXN168" s="72"/>
      <c r="EXO168" s="72"/>
      <c r="EXP168" s="72"/>
      <c r="EXQ168" s="72"/>
      <c r="EXR168" s="72"/>
      <c r="EXS168" s="72"/>
      <c r="EXT168" s="72"/>
      <c r="EXU168" s="72"/>
      <c r="EXV168" s="72"/>
      <c r="EXW168" s="72"/>
      <c r="EXX168" s="72"/>
      <c r="EXY168" s="72"/>
      <c r="EXZ168" s="72"/>
      <c r="EYA168" s="72"/>
      <c r="EYB168" s="72"/>
      <c r="EYC168" s="72"/>
      <c r="EYD168" s="72"/>
      <c r="EYE168" s="72"/>
      <c r="EYF168" s="72"/>
      <c r="EYG168" s="72"/>
      <c r="EYH168" s="72"/>
      <c r="EYI168" s="72"/>
      <c r="EYJ168" s="72"/>
      <c r="EYK168" s="72"/>
      <c r="EYL168" s="72"/>
      <c r="EYM168" s="72"/>
      <c r="EYN168" s="72"/>
      <c r="EYO168" s="72"/>
      <c r="EYP168" s="72"/>
      <c r="EYQ168" s="72"/>
      <c r="EYR168" s="72"/>
      <c r="EYS168" s="72"/>
      <c r="EYT168" s="72"/>
      <c r="EYU168" s="72"/>
      <c r="EYV168" s="72"/>
      <c r="EYW168" s="72"/>
      <c r="EYX168" s="72"/>
      <c r="EYY168" s="72"/>
      <c r="EYZ168" s="72"/>
      <c r="EZA168" s="72"/>
      <c r="EZB168" s="72"/>
      <c r="EZC168" s="72"/>
      <c r="EZD168" s="72"/>
      <c r="EZE168" s="72"/>
      <c r="EZF168" s="72"/>
      <c r="EZG168" s="72"/>
      <c r="EZH168" s="72"/>
      <c r="EZI168" s="72"/>
      <c r="EZJ168" s="72"/>
      <c r="EZK168" s="72"/>
      <c r="EZL168" s="72"/>
      <c r="EZM168" s="72"/>
      <c r="EZN168" s="72"/>
      <c r="EZO168" s="72"/>
      <c r="EZP168" s="72"/>
      <c r="EZQ168" s="72"/>
      <c r="EZR168" s="72"/>
      <c r="EZS168" s="72"/>
      <c r="EZT168" s="72"/>
      <c r="EZU168" s="72"/>
      <c r="EZV168" s="72"/>
      <c r="EZW168" s="72"/>
      <c r="EZX168" s="72"/>
      <c r="EZY168" s="72"/>
      <c r="EZZ168" s="72"/>
      <c r="FAA168" s="72"/>
      <c r="FAB168" s="72"/>
      <c r="FAC168" s="72"/>
      <c r="FAD168" s="72"/>
      <c r="FAE168" s="72"/>
      <c r="FAF168" s="72"/>
      <c r="FAG168" s="72"/>
      <c r="FAH168" s="72"/>
      <c r="FAI168" s="72"/>
      <c r="FAJ168" s="72"/>
      <c r="FAK168" s="72"/>
      <c r="FAL168" s="72"/>
      <c r="FAM168" s="72"/>
      <c r="FAN168" s="72"/>
      <c r="FAO168" s="72"/>
      <c r="FAP168" s="72"/>
      <c r="FAQ168" s="72"/>
      <c r="FAR168" s="72"/>
      <c r="FAS168" s="72"/>
      <c r="FAT168" s="72"/>
      <c r="FAU168" s="72"/>
      <c r="FAV168" s="72"/>
      <c r="FAW168" s="72"/>
      <c r="FAX168" s="72"/>
      <c r="FAY168" s="72"/>
      <c r="FAZ168" s="72"/>
      <c r="FBA168" s="72"/>
      <c r="FBB168" s="72"/>
      <c r="FBC168" s="72"/>
      <c r="FBD168" s="72"/>
      <c r="FBE168" s="72"/>
      <c r="FBF168" s="72"/>
      <c r="FBG168" s="72"/>
      <c r="FBH168" s="72"/>
      <c r="FBI168" s="72"/>
      <c r="FBJ168" s="72"/>
      <c r="FBK168" s="72"/>
      <c r="FBL168" s="72"/>
      <c r="FBM168" s="72"/>
      <c r="FBN168" s="72"/>
      <c r="FBO168" s="72"/>
      <c r="FBP168" s="72"/>
      <c r="FBQ168" s="72"/>
      <c r="FBR168" s="72"/>
      <c r="FBS168" s="72"/>
      <c r="FBT168" s="72"/>
      <c r="FBU168" s="72"/>
      <c r="FBV168" s="72"/>
      <c r="FBW168" s="72"/>
      <c r="FBX168" s="72"/>
      <c r="FBY168" s="72"/>
      <c r="FBZ168" s="72"/>
      <c r="FCA168" s="72"/>
      <c r="FCB168" s="72"/>
      <c r="FCC168" s="72"/>
      <c r="FCD168" s="72"/>
      <c r="FCE168" s="72"/>
      <c r="FCF168" s="72"/>
      <c r="FCG168" s="72"/>
      <c r="FCH168" s="72"/>
      <c r="FCI168" s="72"/>
      <c r="FCJ168" s="72"/>
      <c r="FCK168" s="72"/>
      <c r="FCL168" s="72"/>
      <c r="FCM168" s="72"/>
      <c r="FCN168" s="72"/>
      <c r="FCO168" s="72"/>
      <c r="FCP168" s="72"/>
      <c r="FCQ168" s="72"/>
      <c r="FCR168" s="72"/>
      <c r="FCS168" s="72"/>
      <c r="FCT168" s="72"/>
      <c r="FCU168" s="72"/>
      <c r="FCV168" s="72"/>
      <c r="FCW168" s="72"/>
      <c r="FCX168" s="72"/>
      <c r="FCY168" s="72"/>
      <c r="FCZ168" s="72"/>
      <c r="FDA168" s="72"/>
      <c r="FDB168" s="72"/>
      <c r="FDC168" s="72"/>
      <c r="FDD168" s="72"/>
      <c r="FDE168" s="72"/>
      <c r="FDF168" s="72"/>
      <c r="FDG168" s="72"/>
      <c r="FDH168" s="72"/>
      <c r="FDI168" s="72"/>
      <c r="FDJ168" s="72"/>
      <c r="FDK168" s="72"/>
      <c r="FDL168" s="72"/>
      <c r="FDM168" s="72"/>
      <c r="FDN168" s="72"/>
      <c r="FDO168" s="72"/>
      <c r="FDP168" s="72"/>
      <c r="FDQ168" s="72"/>
      <c r="FDR168" s="72"/>
      <c r="FDS168" s="72"/>
      <c r="FDT168" s="72"/>
      <c r="FDU168" s="72"/>
      <c r="FDV168" s="72"/>
      <c r="FDW168" s="72"/>
      <c r="FDX168" s="72"/>
      <c r="FDY168" s="72"/>
      <c r="FDZ168" s="72"/>
      <c r="FEA168" s="72"/>
      <c r="FEB168" s="72"/>
      <c r="FEC168" s="72"/>
      <c r="FED168" s="72"/>
      <c r="FEE168" s="72"/>
      <c r="FEF168" s="72"/>
      <c r="FEG168" s="72"/>
      <c r="FEH168" s="72"/>
      <c r="FEI168" s="72"/>
      <c r="FEJ168" s="72"/>
      <c r="FEK168" s="72"/>
      <c r="FEL168" s="72"/>
      <c r="FEM168" s="72"/>
      <c r="FEN168" s="72"/>
      <c r="FEO168" s="72"/>
      <c r="FEP168" s="72"/>
      <c r="FEQ168" s="72"/>
      <c r="FER168" s="72"/>
      <c r="FES168" s="72"/>
      <c r="FET168" s="72"/>
      <c r="FEU168" s="72"/>
      <c r="FEV168" s="72"/>
      <c r="FEW168" s="72"/>
      <c r="FEX168" s="72"/>
      <c r="FEY168" s="72"/>
      <c r="FEZ168" s="72"/>
      <c r="FFA168" s="72"/>
      <c r="FFB168" s="72"/>
      <c r="FFC168" s="72"/>
      <c r="FFD168" s="72"/>
      <c r="FFE168" s="72"/>
      <c r="FFF168" s="72"/>
      <c r="FFG168" s="72"/>
      <c r="FFH168" s="72"/>
      <c r="FFI168" s="72"/>
      <c r="FFJ168" s="72"/>
      <c r="FFK168" s="72"/>
      <c r="FFL168" s="72"/>
      <c r="FFM168" s="72"/>
      <c r="FFN168" s="72"/>
      <c r="FFO168" s="72"/>
      <c r="FFP168" s="72"/>
      <c r="FFQ168" s="72"/>
      <c r="FFR168" s="72"/>
      <c r="FFS168" s="72"/>
      <c r="FFT168" s="72"/>
      <c r="FFU168" s="72"/>
      <c r="FFV168" s="72"/>
      <c r="FFW168" s="72"/>
      <c r="FFX168" s="72"/>
      <c r="FFY168" s="72"/>
      <c r="FFZ168" s="72"/>
      <c r="FGA168" s="72"/>
      <c r="FGB168" s="72"/>
      <c r="FGC168" s="72"/>
      <c r="FGD168" s="72"/>
      <c r="FGE168" s="72"/>
      <c r="FGF168" s="72"/>
      <c r="FGG168" s="72"/>
      <c r="FGH168" s="72"/>
      <c r="FGI168" s="72"/>
      <c r="FGJ168" s="72"/>
      <c r="FGK168" s="72"/>
      <c r="FGL168" s="72"/>
      <c r="FGM168" s="72"/>
      <c r="FGN168" s="72"/>
      <c r="FGO168" s="72"/>
      <c r="FGP168" s="72"/>
      <c r="FGQ168" s="72"/>
      <c r="FGR168" s="72"/>
      <c r="FGS168" s="72"/>
      <c r="FGT168" s="72"/>
      <c r="FGU168" s="72"/>
      <c r="FGV168" s="72"/>
      <c r="FGW168" s="72"/>
      <c r="FGX168" s="72"/>
      <c r="FGY168" s="72"/>
      <c r="FGZ168" s="72"/>
      <c r="FHA168" s="72"/>
      <c r="FHB168" s="72"/>
      <c r="FHC168" s="72"/>
      <c r="FHD168" s="72"/>
      <c r="FHE168" s="72"/>
      <c r="FHF168" s="72"/>
      <c r="FHG168" s="72"/>
      <c r="FHH168" s="72"/>
      <c r="FHI168" s="72"/>
      <c r="FHJ168" s="72"/>
      <c r="FHK168" s="72"/>
      <c r="FHL168" s="72"/>
      <c r="FHM168" s="72"/>
      <c r="FHN168" s="72"/>
      <c r="FHO168" s="72"/>
      <c r="FHP168" s="72"/>
      <c r="FHQ168" s="72"/>
      <c r="FHR168" s="72"/>
      <c r="FHS168" s="72"/>
      <c r="FHT168" s="72"/>
      <c r="FHU168" s="72"/>
      <c r="FHV168" s="72"/>
      <c r="FHW168" s="72"/>
      <c r="FHX168" s="72"/>
      <c r="FHY168" s="72"/>
      <c r="FHZ168" s="72"/>
      <c r="FIA168" s="72"/>
      <c r="FIB168" s="72"/>
      <c r="FIC168" s="72"/>
      <c r="FID168" s="72"/>
      <c r="FIE168" s="72"/>
      <c r="FIF168" s="72"/>
      <c r="FIG168" s="72"/>
      <c r="FIH168" s="72"/>
      <c r="FII168" s="72"/>
      <c r="FIJ168" s="72"/>
      <c r="FIK168" s="72"/>
      <c r="FIL168" s="72"/>
      <c r="FIM168" s="72"/>
      <c r="FIN168" s="72"/>
      <c r="FIO168" s="72"/>
      <c r="FIP168" s="72"/>
      <c r="FIQ168" s="72"/>
      <c r="FIR168" s="72"/>
      <c r="FIS168" s="72"/>
      <c r="FIT168" s="72"/>
      <c r="FIU168" s="72"/>
      <c r="FIV168" s="72"/>
      <c r="FIW168" s="72"/>
      <c r="FIX168" s="72"/>
      <c r="FIY168" s="72"/>
      <c r="FIZ168" s="72"/>
      <c r="FJA168" s="72"/>
      <c r="FJB168" s="72"/>
      <c r="FJC168" s="72"/>
      <c r="FJD168" s="72"/>
      <c r="FJE168" s="72"/>
      <c r="FJF168" s="72"/>
      <c r="FJG168" s="72"/>
      <c r="FJH168" s="72"/>
      <c r="FJI168" s="72"/>
      <c r="FJJ168" s="72"/>
      <c r="FJK168" s="72"/>
      <c r="FJL168" s="72"/>
      <c r="FJM168" s="72"/>
      <c r="FJN168" s="72"/>
      <c r="FJO168" s="72"/>
      <c r="FJP168" s="72"/>
      <c r="FJQ168" s="72"/>
      <c r="FJR168" s="72"/>
      <c r="FJS168" s="72"/>
      <c r="FJT168" s="72"/>
      <c r="FJU168" s="72"/>
      <c r="FJV168" s="72"/>
      <c r="FJW168" s="72"/>
      <c r="FJX168" s="72"/>
      <c r="FJY168" s="72"/>
      <c r="FJZ168" s="72"/>
      <c r="FKA168" s="72"/>
      <c r="FKB168" s="72"/>
      <c r="FKC168" s="72"/>
      <c r="FKD168" s="72"/>
      <c r="FKE168" s="72"/>
      <c r="FKF168" s="72"/>
      <c r="FKG168" s="72"/>
      <c r="FKH168" s="72"/>
      <c r="FKI168" s="72"/>
      <c r="FKJ168" s="72"/>
      <c r="FKK168" s="72"/>
      <c r="FKL168" s="72"/>
      <c r="FKM168" s="72"/>
      <c r="FKN168" s="72"/>
      <c r="FKO168" s="72"/>
      <c r="FKP168" s="72"/>
      <c r="FKQ168" s="72"/>
      <c r="FKR168" s="72"/>
      <c r="FKS168" s="72"/>
      <c r="FKT168" s="72"/>
      <c r="FKU168" s="72"/>
      <c r="FKV168" s="72"/>
      <c r="FKW168" s="72"/>
      <c r="FKX168" s="72"/>
      <c r="FKY168" s="72"/>
      <c r="FKZ168" s="72"/>
      <c r="FLA168" s="72"/>
      <c r="FLB168" s="72"/>
      <c r="FLC168" s="72"/>
      <c r="FLD168" s="72"/>
      <c r="FLE168" s="72"/>
      <c r="FLF168" s="72"/>
      <c r="FLG168" s="72"/>
      <c r="FLH168" s="72"/>
      <c r="FLI168" s="72"/>
      <c r="FLJ168" s="72"/>
      <c r="FLK168" s="72"/>
      <c r="FLL168" s="72"/>
      <c r="FLM168" s="72"/>
      <c r="FLN168" s="72"/>
      <c r="FLO168" s="72"/>
      <c r="FLP168" s="72"/>
      <c r="FLQ168" s="72"/>
      <c r="FLR168" s="72"/>
      <c r="FLS168" s="72"/>
      <c r="FLT168" s="72"/>
      <c r="FLU168" s="72"/>
      <c r="FLV168" s="72"/>
      <c r="FLW168" s="72"/>
      <c r="FLX168" s="72"/>
      <c r="FLY168" s="72"/>
      <c r="FLZ168" s="72"/>
      <c r="FMA168" s="72"/>
      <c r="FMB168" s="72"/>
      <c r="FMC168" s="72"/>
      <c r="FMD168" s="72"/>
      <c r="FME168" s="72"/>
      <c r="FMF168" s="72"/>
      <c r="FMG168" s="72"/>
      <c r="FMH168" s="72"/>
      <c r="FMI168" s="72"/>
      <c r="FMJ168" s="72"/>
      <c r="FMK168" s="72"/>
      <c r="FML168" s="72"/>
      <c r="FMM168" s="72"/>
      <c r="FMN168" s="72"/>
      <c r="FMO168" s="72"/>
      <c r="FMP168" s="72"/>
      <c r="FMQ168" s="72"/>
      <c r="FMR168" s="72"/>
      <c r="FMS168" s="72"/>
      <c r="FMT168" s="72"/>
      <c r="FMU168" s="72"/>
      <c r="FMV168" s="72"/>
      <c r="FMW168" s="72"/>
      <c r="FMX168" s="72"/>
      <c r="FMY168" s="72"/>
      <c r="FMZ168" s="72"/>
      <c r="FNA168" s="72"/>
      <c r="FNB168" s="72"/>
      <c r="FNC168" s="72"/>
      <c r="FND168" s="72"/>
      <c r="FNE168" s="72"/>
      <c r="FNF168" s="72"/>
      <c r="FNG168" s="72"/>
      <c r="FNH168" s="72"/>
      <c r="FNI168" s="72"/>
      <c r="FNJ168" s="72"/>
      <c r="FNK168" s="72"/>
      <c r="FNL168" s="72"/>
      <c r="FNM168" s="72"/>
      <c r="FNN168" s="72"/>
      <c r="FNO168" s="72"/>
      <c r="FNP168" s="72"/>
      <c r="FNQ168" s="72"/>
      <c r="FNR168" s="72"/>
      <c r="FNS168" s="72"/>
      <c r="FNT168" s="72"/>
      <c r="FNU168" s="72"/>
      <c r="FNV168" s="72"/>
      <c r="FNW168" s="72"/>
      <c r="FNX168" s="72"/>
      <c r="FNY168" s="72"/>
      <c r="FNZ168" s="72"/>
      <c r="FOA168" s="72"/>
      <c r="FOB168" s="72"/>
      <c r="FOC168" s="72"/>
      <c r="FOD168" s="72"/>
      <c r="FOE168" s="72"/>
      <c r="FOF168" s="72"/>
      <c r="FOG168" s="72"/>
      <c r="FOH168" s="72"/>
      <c r="FOI168" s="72"/>
      <c r="FOJ168" s="72"/>
      <c r="FOK168" s="72"/>
      <c r="FOL168" s="72"/>
      <c r="FOM168" s="72"/>
      <c r="FON168" s="72"/>
      <c r="FOO168" s="72"/>
      <c r="FOP168" s="72"/>
      <c r="FOQ168" s="72"/>
      <c r="FOR168" s="72"/>
      <c r="FOS168" s="72"/>
      <c r="FOT168" s="72"/>
      <c r="FOU168" s="72"/>
      <c r="FOV168" s="72"/>
      <c r="FOW168" s="72"/>
      <c r="FOX168" s="72"/>
      <c r="FOY168" s="72"/>
      <c r="FOZ168" s="72"/>
      <c r="FPA168" s="72"/>
      <c r="FPB168" s="72"/>
      <c r="FPC168" s="72"/>
      <c r="FPD168" s="72"/>
      <c r="FPE168" s="72"/>
      <c r="FPF168" s="72"/>
      <c r="FPG168" s="72"/>
      <c r="FPH168" s="72"/>
      <c r="FPI168" s="72"/>
      <c r="FPJ168" s="72"/>
      <c r="FPK168" s="72"/>
      <c r="FPL168" s="72"/>
      <c r="FPM168" s="72"/>
      <c r="FPN168" s="72"/>
      <c r="FPO168" s="72"/>
      <c r="FPP168" s="72"/>
      <c r="FPQ168" s="72"/>
      <c r="FPR168" s="72"/>
      <c r="FPS168" s="72"/>
      <c r="FPT168" s="72"/>
      <c r="FPU168" s="72"/>
      <c r="FPV168" s="72"/>
      <c r="FPW168" s="72"/>
      <c r="FPX168" s="72"/>
      <c r="FPY168" s="72"/>
      <c r="FPZ168" s="72"/>
      <c r="FQA168" s="72"/>
      <c r="FQB168" s="72"/>
      <c r="FQC168" s="72"/>
      <c r="FQD168" s="72"/>
      <c r="FQE168" s="72"/>
      <c r="FQF168" s="72"/>
      <c r="FQG168" s="72"/>
      <c r="FQH168" s="72"/>
      <c r="FQI168" s="72"/>
      <c r="FQJ168" s="72"/>
      <c r="FQK168" s="72"/>
      <c r="FQL168" s="72"/>
      <c r="FQM168" s="72"/>
      <c r="FQN168" s="72"/>
      <c r="FQO168" s="72"/>
      <c r="FQP168" s="72"/>
      <c r="FQQ168" s="72"/>
      <c r="FQR168" s="72"/>
      <c r="FQS168" s="72"/>
      <c r="FQT168" s="72"/>
      <c r="FQU168" s="72"/>
      <c r="FQV168" s="72"/>
      <c r="FQW168" s="72"/>
      <c r="FQX168" s="72"/>
      <c r="FQY168" s="72"/>
      <c r="FQZ168" s="72"/>
      <c r="FRA168" s="72"/>
      <c r="FRB168" s="72"/>
      <c r="FRC168" s="72"/>
      <c r="FRD168" s="72"/>
      <c r="FRE168" s="72"/>
      <c r="FRF168" s="72"/>
      <c r="FRG168" s="72"/>
      <c r="FRH168" s="72"/>
      <c r="FRI168" s="72"/>
      <c r="FRJ168" s="72"/>
      <c r="FRK168" s="72"/>
      <c r="FRL168" s="72"/>
      <c r="FRM168" s="72"/>
      <c r="FRN168" s="72"/>
      <c r="FRO168" s="72"/>
      <c r="FRP168" s="72"/>
      <c r="FRQ168" s="72"/>
      <c r="FRR168" s="72"/>
      <c r="FRS168" s="72"/>
      <c r="FRT168" s="72"/>
      <c r="FRU168" s="72"/>
      <c r="FRV168" s="72"/>
      <c r="FRW168" s="72"/>
      <c r="FRX168" s="72"/>
      <c r="FRY168" s="72"/>
      <c r="FRZ168" s="72"/>
      <c r="FSA168" s="72"/>
      <c r="FSB168" s="72"/>
      <c r="FSC168" s="72"/>
      <c r="FSD168" s="72"/>
      <c r="FSE168" s="72"/>
      <c r="FSF168" s="72"/>
      <c r="FSG168" s="72"/>
      <c r="FSH168" s="72"/>
      <c r="FSI168" s="72"/>
      <c r="FSJ168" s="72"/>
      <c r="FSK168" s="72"/>
      <c r="FSL168" s="72"/>
      <c r="FSM168" s="72"/>
      <c r="FSN168" s="72"/>
      <c r="FSO168" s="72"/>
      <c r="FSP168" s="72"/>
      <c r="FSQ168" s="72"/>
      <c r="FSR168" s="72"/>
      <c r="FSS168" s="72"/>
      <c r="FST168" s="72"/>
      <c r="FSU168" s="72"/>
      <c r="FSV168" s="72"/>
      <c r="FSW168" s="72"/>
      <c r="FSX168" s="72"/>
      <c r="FSY168" s="72"/>
      <c r="FSZ168" s="72"/>
      <c r="FTA168" s="72"/>
      <c r="FTB168" s="72"/>
      <c r="FTC168" s="72"/>
      <c r="FTD168" s="72"/>
      <c r="FTE168" s="72"/>
      <c r="FTF168" s="72"/>
      <c r="FTG168" s="72"/>
      <c r="FTH168" s="72"/>
      <c r="FTI168" s="72"/>
      <c r="FTJ168" s="72"/>
      <c r="FTK168" s="72"/>
      <c r="FTL168" s="72"/>
      <c r="FTM168" s="72"/>
      <c r="FTN168" s="72"/>
      <c r="FTO168" s="72"/>
      <c r="FTP168" s="72"/>
      <c r="FTQ168" s="72"/>
      <c r="FTR168" s="72"/>
      <c r="FTS168" s="72"/>
      <c r="FTT168" s="72"/>
      <c r="FTU168" s="72"/>
      <c r="FTV168" s="72"/>
      <c r="FTW168" s="72"/>
      <c r="FTX168" s="72"/>
      <c r="FTY168" s="72"/>
      <c r="FTZ168" s="72"/>
      <c r="FUA168" s="72"/>
      <c r="FUB168" s="72"/>
      <c r="FUC168" s="72"/>
      <c r="FUD168" s="72"/>
      <c r="FUE168" s="72"/>
      <c r="FUF168" s="72"/>
      <c r="FUG168" s="72"/>
      <c r="FUH168" s="72"/>
      <c r="FUI168" s="72"/>
      <c r="FUJ168" s="72"/>
      <c r="FUK168" s="72"/>
      <c r="FUL168" s="72"/>
      <c r="FUM168" s="72"/>
      <c r="FUN168" s="72"/>
      <c r="FUO168" s="72"/>
      <c r="FUP168" s="72"/>
      <c r="FUQ168" s="72"/>
      <c r="FUR168" s="72"/>
      <c r="FUS168" s="72"/>
      <c r="FUT168" s="72"/>
      <c r="FUU168" s="72"/>
      <c r="FUV168" s="72"/>
      <c r="FUW168" s="72"/>
      <c r="FUX168" s="72"/>
      <c r="FUY168" s="72"/>
      <c r="FUZ168" s="72"/>
      <c r="FVA168" s="72"/>
      <c r="FVB168" s="72"/>
      <c r="FVC168" s="72"/>
      <c r="FVD168" s="72"/>
      <c r="FVE168" s="72"/>
      <c r="FVF168" s="72"/>
      <c r="FVG168" s="72"/>
      <c r="FVH168" s="72"/>
      <c r="FVI168" s="72"/>
      <c r="FVJ168" s="72"/>
      <c r="FVK168" s="72"/>
      <c r="FVL168" s="72"/>
      <c r="FVM168" s="72"/>
      <c r="FVN168" s="72"/>
      <c r="FVO168" s="72"/>
      <c r="FVP168" s="72"/>
      <c r="FVQ168" s="72"/>
      <c r="FVR168" s="72"/>
      <c r="FVS168" s="72"/>
      <c r="FVT168" s="72"/>
      <c r="FVU168" s="72"/>
      <c r="FVV168" s="72"/>
      <c r="FVW168" s="72"/>
      <c r="FVX168" s="72"/>
      <c r="FVY168" s="72"/>
      <c r="FVZ168" s="72"/>
      <c r="FWA168" s="72"/>
      <c r="FWB168" s="72"/>
      <c r="FWC168" s="72"/>
      <c r="FWD168" s="72"/>
      <c r="FWE168" s="72"/>
      <c r="FWF168" s="72"/>
      <c r="FWG168" s="72"/>
      <c r="FWH168" s="72"/>
      <c r="FWI168" s="72"/>
      <c r="FWJ168" s="72"/>
      <c r="FWK168" s="72"/>
      <c r="FWL168" s="72"/>
      <c r="FWM168" s="72"/>
      <c r="FWN168" s="72"/>
      <c r="FWO168" s="72"/>
      <c r="FWP168" s="72"/>
      <c r="FWQ168" s="72"/>
      <c r="FWR168" s="72"/>
      <c r="FWS168" s="72"/>
      <c r="FWT168" s="72"/>
      <c r="FWU168" s="72"/>
      <c r="FWV168" s="72"/>
      <c r="FWW168" s="72"/>
      <c r="FWX168" s="72"/>
      <c r="FWY168" s="72"/>
      <c r="FWZ168" s="72"/>
      <c r="FXA168" s="72"/>
      <c r="FXB168" s="72"/>
      <c r="FXC168" s="72"/>
      <c r="FXD168" s="72"/>
      <c r="FXE168" s="72"/>
      <c r="FXF168" s="72"/>
      <c r="FXG168" s="72"/>
      <c r="FXH168" s="72"/>
      <c r="FXI168" s="72"/>
      <c r="FXJ168" s="72"/>
      <c r="FXK168" s="72"/>
      <c r="FXL168" s="72"/>
      <c r="FXM168" s="72"/>
      <c r="FXN168" s="72"/>
      <c r="FXO168" s="72"/>
      <c r="FXP168" s="72"/>
      <c r="FXQ168" s="72"/>
      <c r="FXR168" s="72"/>
      <c r="FXS168" s="72"/>
      <c r="FXT168" s="72"/>
      <c r="FXU168" s="72"/>
      <c r="FXV168" s="72"/>
      <c r="FXW168" s="72"/>
      <c r="FXX168" s="72"/>
      <c r="FXY168" s="72"/>
      <c r="FXZ168" s="72"/>
      <c r="FYA168" s="72"/>
      <c r="FYB168" s="72"/>
      <c r="FYC168" s="72"/>
      <c r="FYD168" s="72"/>
      <c r="FYE168" s="72"/>
      <c r="FYF168" s="72"/>
      <c r="FYG168" s="72"/>
      <c r="FYH168" s="72"/>
      <c r="FYI168" s="72"/>
      <c r="FYJ168" s="72"/>
      <c r="FYK168" s="72"/>
      <c r="FYL168" s="72"/>
      <c r="FYM168" s="72"/>
      <c r="FYN168" s="72"/>
      <c r="FYO168" s="72"/>
      <c r="FYP168" s="72"/>
      <c r="FYQ168" s="72"/>
      <c r="FYR168" s="72"/>
      <c r="FYS168" s="72"/>
      <c r="FYT168" s="72"/>
      <c r="FYU168" s="72"/>
      <c r="FYV168" s="72"/>
      <c r="FYW168" s="72"/>
      <c r="FYX168" s="72"/>
      <c r="FYY168" s="72"/>
      <c r="FYZ168" s="72"/>
      <c r="FZA168" s="72"/>
      <c r="FZB168" s="72"/>
      <c r="FZC168" s="72"/>
      <c r="FZD168" s="72"/>
      <c r="FZE168" s="72"/>
      <c r="FZF168" s="72"/>
      <c r="FZG168" s="72"/>
      <c r="FZH168" s="72"/>
      <c r="FZI168" s="72"/>
      <c r="FZJ168" s="72"/>
      <c r="FZK168" s="72"/>
      <c r="FZL168" s="72"/>
      <c r="FZM168" s="72"/>
      <c r="FZN168" s="72"/>
      <c r="FZO168" s="72"/>
      <c r="FZP168" s="72"/>
      <c r="FZQ168" s="72"/>
      <c r="FZR168" s="72"/>
      <c r="FZS168" s="72"/>
      <c r="FZT168" s="72"/>
      <c r="FZU168" s="72"/>
      <c r="FZV168" s="72"/>
      <c r="FZW168" s="72"/>
      <c r="FZX168" s="72"/>
      <c r="FZY168" s="72"/>
      <c r="FZZ168" s="72"/>
      <c r="GAA168" s="72"/>
      <c r="GAB168" s="72"/>
      <c r="GAC168" s="72"/>
      <c r="GAD168" s="72"/>
      <c r="GAE168" s="72"/>
      <c r="GAF168" s="72"/>
      <c r="GAG168" s="72"/>
      <c r="GAH168" s="72"/>
      <c r="GAI168" s="72"/>
      <c r="GAJ168" s="72"/>
      <c r="GAK168" s="72"/>
      <c r="GAL168" s="72"/>
      <c r="GAM168" s="72"/>
      <c r="GAN168" s="72"/>
      <c r="GAO168" s="72"/>
      <c r="GAP168" s="72"/>
      <c r="GAQ168" s="72"/>
      <c r="GAR168" s="72"/>
      <c r="GAS168" s="72"/>
      <c r="GAT168" s="72"/>
      <c r="GAU168" s="72"/>
      <c r="GAV168" s="72"/>
      <c r="GAW168" s="72"/>
      <c r="GAX168" s="72"/>
      <c r="GAY168" s="72"/>
      <c r="GAZ168" s="72"/>
      <c r="GBA168" s="72"/>
      <c r="GBB168" s="72"/>
      <c r="GBC168" s="72"/>
      <c r="GBD168" s="72"/>
      <c r="GBE168" s="72"/>
      <c r="GBF168" s="72"/>
      <c r="GBG168" s="72"/>
      <c r="GBH168" s="72"/>
      <c r="GBI168" s="72"/>
      <c r="GBJ168" s="72"/>
      <c r="GBK168" s="72"/>
      <c r="GBL168" s="72"/>
      <c r="GBM168" s="72"/>
      <c r="GBN168" s="72"/>
      <c r="GBO168" s="72"/>
      <c r="GBP168" s="72"/>
      <c r="GBQ168" s="72"/>
      <c r="GBR168" s="72"/>
      <c r="GBS168" s="72"/>
      <c r="GBT168" s="72"/>
      <c r="GBU168" s="72"/>
      <c r="GBV168" s="72"/>
      <c r="GBW168" s="72"/>
      <c r="GBX168" s="72"/>
      <c r="GBY168" s="72"/>
      <c r="GBZ168" s="72"/>
      <c r="GCA168" s="72"/>
      <c r="GCB168" s="72"/>
      <c r="GCC168" s="72"/>
      <c r="GCD168" s="72"/>
      <c r="GCE168" s="72"/>
      <c r="GCF168" s="72"/>
      <c r="GCG168" s="72"/>
      <c r="GCH168" s="72"/>
      <c r="GCI168" s="72"/>
      <c r="GCJ168" s="72"/>
      <c r="GCK168" s="72"/>
      <c r="GCL168" s="72"/>
      <c r="GCM168" s="72"/>
      <c r="GCN168" s="72"/>
      <c r="GCO168" s="72"/>
      <c r="GCP168" s="72"/>
      <c r="GCQ168" s="72"/>
      <c r="GCR168" s="72"/>
      <c r="GCS168" s="72"/>
      <c r="GCT168" s="72"/>
      <c r="GCU168" s="72"/>
      <c r="GCV168" s="72"/>
      <c r="GCW168" s="72"/>
      <c r="GCX168" s="72"/>
      <c r="GCY168" s="72"/>
      <c r="GCZ168" s="72"/>
      <c r="GDA168" s="72"/>
      <c r="GDB168" s="72"/>
      <c r="GDC168" s="72"/>
      <c r="GDD168" s="72"/>
      <c r="GDE168" s="72"/>
      <c r="GDF168" s="72"/>
      <c r="GDG168" s="72"/>
      <c r="GDH168" s="72"/>
      <c r="GDI168" s="72"/>
      <c r="GDJ168" s="72"/>
      <c r="GDK168" s="72"/>
      <c r="GDL168" s="72"/>
      <c r="GDM168" s="72"/>
      <c r="GDN168" s="72"/>
      <c r="GDO168" s="72"/>
      <c r="GDP168" s="72"/>
      <c r="GDQ168" s="72"/>
      <c r="GDR168" s="72"/>
      <c r="GDS168" s="72"/>
      <c r="GDT168" s="72"/>
      <c r="GDU168" s="72"/>
      <c r="GDV168" s="72"/>
      <c r="GDW168" s="72"/>
      <c r="GDX168" s="72"/>
      <c r="GDY168" s="72"/>
      <c r="GDZ168" s="72"/>
      <c r="GEA168" s="72"/>
      <c r="GEB168" s="72"/>
      <c r="GEC168" s="72"/>
      <c r="GED168" s="72"/>
      <c r="GEE168" s="72"/>
      <c r="GEF168" s="72"/>
      <c r="GEG168" s="72"/>
      <c r="GEH168" s="72"/>
      <c r="GEI168" s="72"/>
      <c r="GEJ168" s="72"/>
      <c r="GEK168" s="72"/>
      <c r="GEL168" s="72"/>
      <c r="GEM168" s="72"/>
      <c r="GEN168" s="72"/>
      <c r="GEO168" s="72"/>
      <c r="GEP168" s="72"/>
      <c r="GEQ168" s="72"/>
      <c r="GER168" s="72"/>
      <c r="GES168" s="72"/>
      <c r="GET168" s="72"/>
      <c r="GEU168" s="72"/>
      <c r="GEV168" s="72"/>
      <c r="GEW168" s="72"/>
      <c r="GEX168" s="72"/>
      <c r="GEY168" s="72"/>
      <c r="GEZ168" s="72"/>
      <c r="GFA168" s="72"/>
      <c r="GFB168" s="72"/>
      <c r="GFC168" s="72"/>
      <c r="GFD168" s="72"/>
      <c r="GFE168" s="72"/>
      <c r="GFF168" s="72"/>
      <c r="GFG168" s="72"/>
      <c r="GFH168" s="72"/>
      <c r="GFI168" s="72"/>
      <c r="GFJ168" s="72"/>
      <c r="GFK168" s="72"/>
      <c r="GFL168" s="72"/>
      <c r="GFM168" s="72"/>
      <c r="GFN168" s="72"/>
      <c r="GFO168" s="72"/>
      <c r="GFP168" s="72"/>
      <c r="GFQ168" s="72"/>
      <c r="GFR168" s="72"/>
      <c r="GFS168" s="72"/>
      <c r="GFT168" s="72"/>
      <c r="GFU168" s="72"/>
      <c r="GFV168" s="72"/>
      <c r="GFW168" s="72"/>
      <c r="GFX168" s="72"/>
      <c r="GFY168" s="72"/>
      <c r="GFZ168" s="72"/>
      <c r="GGA168" s="72"/>
      <c r="GGB168" s="72"/>
      <c r="GGC168" s="72"/>
      <c r="GGD168" s="72"/>
      <c r="GGE168" s="72"/>
      <c r="GGF168" s="72"/>
      <c r="GGG168" s="72"/>
      <c r="GGH168" s="72"/>
      <c r="GGI168" s="72"/>
      <c r="GGJ168" s="72"/>
      <c r="GGK168" s="72"/>
      <c r="GGL168" s="72"/>
      <c r="GGM168" s="72"/>
      <c r="GGN168" s="72"/>
      <c r="GGO168" s="72"/>
      <c r="GGP168" s="72"/>
      <c r="GGQ168" s="72"/>
      <c r="GGR168" s="72"/>
      <c r="GGS168" s="72"/>
      <c r="GGT168" s="72"/>
      <c r="GGU168" s="72"/>
      <c r="GGV168" s="72"/>
      <c r="GGW168" s="72"/>
      <c r="GGX168" s="72"/>
      <c r="GGY168" s="72"/>
      <c r="GGZ168" s="72"/>
      <c r="GHA168" s="72"/>
      <c r="GHB168" s="72"/>
      <c r="GHC168" s="72"/>
      <c r="GHD168" s="72"/>
      <c r="GHE168" s="72"/>
      <c r="GHF168" s="72"/>
      <c r="GHG168" s="72"/>
      <c r="GHH168" s="72"/>
      <c r="GHI168" s="72"/>
      <c r="GHJ168" s="72"/>
      <c r="GHK168" s="72"/>
      <c r="GHL168" s="72"/>
      <c r="GHM168" s="72"/>
      <c r="GHN168" s="72"/>
      <c r="GHO168" s="72"/>
      <c r="GHP168" s="72"/>
      <c r="GHQ168" s="72"/>
      <c r="GHR168" s="72"/>
      <c r="GHS168" s="72"/>
      <c r="GHT168" s="72"/>
      <c r="GHU168" s="72"/>
      <c r="GHV168" s="72"/>
      <c r="GHW168" s="72"/>
      <c r="GHX168" s="72"/>
      <c r="GHY168" s="72"/>
      <c r="GHZ168" s="72"/>
      <c r="GIA168" s="72"/>
      <c r="GIB168" s="72"/>
      <c r="GIC168" s="72"/>
      <c r="GID168" s="72"/>
      <c r="GIE168" s="72"/>
      <c r="GIF168" s="72"/>
      <c r="GIG168" s="72"/>
      <c r="GIH168" s="72"/>
      <c r="GII168" s="72"/>
      <c r="GIJ168" s="72"/>
      <c r="GIK168" s="72"/>
      <c r="GIL168" s="72"/>
      <c r="GIM168" s="72"/>
      <c r="GIN168" s="72"/>
      <c r="GIO168" s="72"/>
      <c r="GIP168" s="72"/>
      <c r="GIQ168" s="72"/>
      <c r="GIR168" s="72"/>
      <c r="GIS168" s="72"/>
      <c r="GIT168" s="72"/>
      <c r="GIU168" s="72"/>
      <c r="GIV168" s="72"/>
      <c r="GIW168" s="72"/>
      <c r="GIX168" s="72"/>
      <c r="GIY168" s="72"/>
      <c r="GIZ168" s="72"/>
      <c r="GJA168" s="72"/>
      <c r="GJB168" s="72"/>
      <c r="GJC168" s="72"/>
      <c r="GJD168" s="72"/>
      <c r="GJE168" s="72"/>
      <c r="GJF168" s="72"/>
      <c r="GJG168" s="72"/>
      <c r="GJH168" s="72"/>
      <c r="GJI168" s="72"/>
      <c r="GJJ168" s="72"/>
      <c r="GJK168" s="72"/>
      <c r="GJL168" s="72"/>
      <c r="GJM168" s="72"/>
      <c r="GJN168" s="72"/>
      <c r="GJO168" s="72"/>
      <c r="GJP168" s="72"/>
      <c r="GJQ168" s="72"/>
      <c r="GJR168" s="72"/>
      <c r="GJS168" s="72"/>
      <c r="GJT168" s="72"/>
      <c r="GJU168" s="72"/>
      <c r="GJV168" s="72"/>
      <c r="GJW168" s="72"/>
      <c r="GJX168" s="72"/>
      <c r="GJY168" s="72"/>
      <c r="GJZ168" s="72"/>
      <c r="GKA168" s="72"/>
      <c r="GKB168" s="72"/>
      <c r="GKC168" s="72"/>
      <c r="GKD168" s="72"/>
      <c r="GKE168" s="72"/>
      <c r="GKF168" s="72"/>
      <c r="GKG168" s="72"/>
      <c r="GKH168" s="72"/>
      <c r="GKI168" s="72"/>
      <c r="GKJ168" s="72"/>
      <c r="GKK168" s="72"/>
      <c r="GKL168" s="72"/>
      <c r="GKM168" s="72"/>
      <c r="GKN168" s="72"/>
      <c r="GKO168" s="72"/>
      <c r="GKP168" s="72"/>
      <c r="GKQ168" s="72"/>
      <c r="GKR168" s="72"/>
      <c r="GKS168" s="72"/>
      <c r="GKT168" s="72"/>
      <c r="GKU168" s="72"/>
      <c r="GKV168" s="72"/>
      <c r="GKW168" s="72"/>
      <c r="GKX168" s="72"/>
      <c r="GKY168" s="72"/>
      <c r="GKZ168" s="72"/>
      <c r="GLA168" s="72"/>
      <c r="GLB168" s="72"/>
      <c r="GLC168" s="72"/>
      <c r="GLD168" s="72"/>
      <c r="GLE168" s="72"/>
      <c r="GLF168" s="72"/>
      <c r="GLG168" s="72"/>
      <c r="GLH168" s="72"/>
      <c r="GLI168" s="72"/>
      <c r="GLJ168" s="72"/>
      <c r="GLK168" s="72"/>
      <c r="GLL168" s="72"/>
      <c r="GLM168" s="72"/>
      <c r="GLN168" s="72"/>
      <c r="GLO168" s="72"/>
      <c r="GLP168" s="72"/>
      <c r="GLQ168" s="72"/>
      <c r="GLR168" s="72"/>
      <c r="GLS168" s="72"/>
      <c r="GLT168" s="72"/>
      <c r="GLU168" s="72"/>
      <c r="GLV168" s="72"/>
      <c r="GLW168" s="72"/>
      <c r="GLX168" s="72"/>
      <c r="GLY168" s="72"/>
      <c r="GLZ168" s="72"/>
      <c r="GMA168" s="72"/>
      <c r="GMB168" s="72"/>
      <c r="GMC168" s="72"/>
      <c r="GMD168" s="72"/>
      <c r="GME168" s="72"/>
      <c r="GMF168" s="72"/>
      <c r="GMG168" s="72"/>
      <c r="GMH168" s="72"/>
      <c r="GMI168" s="72"/>
      <c r="GMJ168" s="72"/>
      <c r="GMK168" s="72"/>
      <c r="GML168" s="72"/>
      <c r="GMM168" s="72"/>
      <c r="GMN168" s="72"/>
      <c r="GMO168" s="72"/>
      <c r="GMP168" s="72"/>
      <c r="GMQ168" s="72"/>
      <c r="GMR168" s="72"/>
      <c r="GMS168" s="72"/>
      <c r="GMT168" s="72"/>
      <c r="GMU168" s="72"/>
      <c r="GMV168" s="72"/>
      <c r="GMW168" s="72"/>
      <c r="GMX168" s="72"/>
      <c r="GMY168" s="72"/>
      <c r="GMZ168" s="72"/>
      <c r="GNA168" s="72"/>
      <c r="GNB168" s="72"/>
      <c r="GNC168" s="72"/>
      <c r="GND168" s="72"/>
      <c r="GNE168" s="72"/>
      <c r="GNF168" s="72"/>
      <c r="GNG168" s="72"/>
      <c r="GNH168" s="72"/>
      <c r="GNI168" s="72"/>
      <c r="GNJ168" s="72"/>
      <c r="GNK168" s="72"/>
      <c r="GNL168" s="72"/>
      <c r="GNM168" s="72"/>
      <c r="GNN168" s="72"/>
      <c r="GNO168" s="72"/>
      <c r="GNP168" s="72"/>
      <c r="GNQ168" s="72"/>
      <c r="GNR168" s="72"/>
      <c r="GNS168" s="72"/>
      <c r="GNT168" s="72"/>
      <c r="GNU168" s="72"/>
      <c r="GNV168" s="72"/>
      <c r="GNW168" s="72"/>
      <c r="GNX168" s="72"/>
      <c r="GNY168" s="72"/>
      <c r="GNZ168" s="72"/>
      <c r="GOA168" s="72"/>
      <c r="GOB168" s="72"/>
      <c r="GOC168" s="72"/>
      <c r="GOD168" s="72"/>
      <c r="GOE168" s="72"/>
      <c r="GOF168" s="72"/>
      <c r="GOG168" s="72"/>
      <c r="GOH168" s="72"/>
      <c r="GOI168" s="72"/>
      <c r="GOJ168" s="72"/>
      <c r="GOK168" s="72"/>
      <c r="GOL168" s="72"/>
      <c r="GOM168" s="72"/>
      <c r="GON168" s="72"/>
      <c r="GOO168" s="72"/>
      <c r="GOP168" s="72"/>
      <c r="GOQ168" s="72"/>
      <c r="GOR168" s="72"/>
      <c r="GOS168" s="72"/>
      <c r="GOT168" s="72"/>
      <c r="GOU168" s="72"/>
      <c r="GOV168" s="72"/>
      <c r="GOW168" s="72"/>
      <c r="GOX168" s="72"/>
      <c r="GOY168" s="72"/>
      <c r="GOZ168" s="72"/>
      <c r="GPA168" s="72"/>
      <c r="GPB168" s="72"/>
      <c r="GPC168" s="72"/>
      <c r="GPD168" s="72"/>
      <c r="GPE168" s="72"/>
      <c r="GPF168" s="72"/>
      <c r="GPG168" s="72"/>
      <c r="GPH168" s="72"/>
      <c r="GPI168" s="72"/>
      <c r="GPJ168" s="72"/>
      <c r="GPK168" s="72"/>
      <c r="GPL168" s="72"/>
      <c r="GPM168" s="72"/>
      <c r="GPN168" s="72"/>
      <c r="GPO168" s="72"/>
      <c r="GPP168" s="72"/>
      <c r="GPQ168" s="72"/>
      <c r="GPR168" s="72"/>
      <c r="GPS168" s="72"/>
      <c r="GPT168" s="72"/>
      <c r="GPU168" s="72"/>
      <c r="GPV168" s="72"/>
      <c r="GPW168" s="72"/>
      <c r="GPX168" s="72"/>
      <c r="GPY168" s="72"/>
      <c r="GPZ168" s="72"/>
      <c r="GQA168" s="72"/>
      <c r="GQB168" s="72"/>
      <c r="GQC168" s="72"/>
      <c r="GQD168" s="72"/>
      <c r="GQE168" s="72"/>
      <c r="GQF168" s="72"/>
      <c r="GQG168" s="72"/>
      <c r="GQH168" s="72"/>
      <c r="GQI168" s="72"/>
      <c r="GQJ168" s="72"/>
      <c r="GQK168" s="72"/>
      <c r="GQL168" s="72"/>
      <c r="GQM168" s="72"/>
      <c r="GQN168" s="72"/>
      <c r="GQO168" s="72"/>
      <c r="GQP168" s="72"/>
      <c r="GQQ168" s="72"/>
      <c r="GQR168" s="72"/>
      <c r="GQS168" s="72"/>
      <c r="GQT168" s="72"/>
      <c r="GQU168" s="72"/>
      <c r="GQV168" s="72"/>
      <c r="GQW168" s="72"/>
      <c r="GQX168" s="72"/>
      <c r="GQY168" s="72"/>
      <c r="GQZ168" s="72"/>
      <c r="GRA168" s="72"/>
      <c r="GRB168" s="72"/>
      <c r="GRC168" s="72"/>
      <c r="GRD168" s="72"/>
      <c r="GRE168" s="72"/>
      <c r="GRF168" s="72"/>
      <c r="GRG168" s="72"/>
      <c r="GRH168" s="72"/>
      <c r="GRI168" s="72"/>
      <c r="GRJ168" s="72"/>
      <c r="GRK168" s="72"/>
      <c r="GRL168" s="72"/>
      <c r="GRM168" s="72"/>
      <c r="GRN168" s="72"/>
      <c r="GRO168" s="72"/>
      <c r="GRP168" s="72"/>
      <c r="GRQ168" s="72"/>
      <c r="GRR168" s="72"/>
      <c r="GRS168" s="72"/>
      <c r="GRT168" s="72"/>
      <c r="GRU168" s="72"/>
      <c r="GRV168" s="72"/>
      <c r="GRW168" s="72"/>
      <c r="GRX168" s="72"/>
      <c r="GRY168" s="72"/>
      <c r="GRZ168" s="72"/>
      <c r="GSA168" s="72"/>
      <c r="GSB168" s="72"/>
      <c r="GSC168" s="72"/>
      <c r="GSD168" s="72"/>
      <c r="GSE168" s="72"/>
      <c r="GSF168" s="72"/>
      <c r="GSG168" s="72"/>
      <c r="GSH168" s="72"/>
      <c r="GSI168" s="72"/>
      <c r="GSJ168" s="72"/>
      <c r="GSK168" s="72"/>
      <c r="GSL168" s="72"/>
      <c r="GSM168" s="72"/>
      <c r="GSN168" s="72"/>
      <c r="GSO168" s="72"/>
      <c r="GSP168" s="72"/>
      <c r="GSQ168" s="72"/>
      <c r="GSR168" s="72"/>
      <c r="GSS168" s="72"/>
      <c r="GST168" s="72"/>
      <c r="GSU168" s="72"/>
      <c r="GSV168" s="72"/>
      <c r="GSW168" s="72"/>
      <c r="GSX168" s="72"/>
      <c r="GSY168" s="72"/>
      <c r="GSZ168" s="72"/>
      <c r="GTA168" s="72"/>
      <c r="GTB168" s="72"/>
      <c r="GTC168" s="72"/>
      <c r="GTD168" s="72"/>
      <c r="GTE168" s="72"/>
      <c r="GTF168" s="72"/>
      <c r="GTG168" s="72"/>
      <c r="GTH168" s="72"/>
      <c r="GTI168" s="72"/>
      <c r="GTJ168" s="72"/>
      <c r="GTK168" s="72"/>
      <c r="GTL168" s="72"/>
      <c r="GTM168" s="72"/>
      <c r="GTN168" s="72"/>
      <c r="GTO168" s="72"/>
      <c r="GTP168" s="72"/>
      <c r="GTQ168" s="72"/>
      <c r="GTR168" s="72"/>
      <c r="GTS168" s="72"/>
      <c r="GTT168" s="72"/>
      <c r="GTU168" s="72"/>
      <c r="GTV168" s="72"/>
      <c r="GTW168" s="72"/>
      <c r="GTX168" s="72"/>
      <c r="GTY168" s="72"/>
      <c r="GTZ168" s="72"/>
      <c r="GUA168" s="72"/>
      <c r="GUB168" s="72"/>
      <c r="GUC168" s="72"/>
      <c r="GUD168" s="72"/>
      <c r="GUE168" s="72"/>
      <c r="GUF168" s="72"/>
      <c r="GUG168" s="72"/>
      <c r="GUH168" s="72"/>
      <c r="GUI168" s="72"/>
      <c r="GUJ168" s="72"/>
      <c r="GUK168" s="72"/>
      <c r="GUL168" s="72"/>
      <c r="GUM168" s="72"/>
      <c r="GUN168" s="72"/>
      <c r="GUO168" s="72"/>
      <c r="GUP168" s="72"/>
      <c r="GUQ168" s="72"/>
      <c r="GUR168" s="72"/>
      <c r="GUS168" s="72"/>
      <c r="GUT168" s="72"/>
      <c r="GUU168" s="72"/>
      <c r="GUV168" s="72"/>
      <c r="GUW168" s="72"/>
      <c r="GUX168" s="72"/>
      <c r="GUY168" s="72"/>
      <c r="GUZ168" s="72"/>
      <c r="GVA168" s="72"/>
      <c r="GVB168" s="72"/>
      <c r="GVC168" s="72"/>
      <c r="GVD168" s="72"/>
      <c r="GVE168" s="72"/>
      <c r="GVF168" s="72"/>
      <c r="GVG168" s="72"/>
      <c r="GVH168" s="72"/>
      <c r="GVI168" s="72"/>
      <c r="GVJ168" s="72"/>
      <c r="GVK168" s="72"/>
      <c r="GVL168" s="72"/>
      <c r="GVM168" s="72"/>
      <c r="GVN168" s="72"/>
      <c r="GVO168" s="72"/>
      <c r="GVP168" s="72"/>
      <c r="GVQ168" s="72"/>
      <c r="GVR168" s="72"/>
      <c r="GVS168" s="72"/>
      <c r="GVT168" s="72"/>
      <c r="GVU168" s="72"/>
      <c r="GVV168" s="72"/>
      <c r="GVW168" s="72"/>
      <c r="GVX168" s="72"/>
      <c r="GVY168" s="72"/>
      <c r="GVZ168" s="72"/>
      <c r="GWA168" s="72"/>
      <c r="GWB168" s="72"/>
      <c r="GWC168" s="72"/>
      <c r="GWD168" s="72"/>
      <c r="GWE168" s="72"/>
      <c r="GWF168" s="72"/>
      <c r="GWG168" s="72"/>
      <c r="GWH168" s="72"/>
      <c r="GWI168" s="72"/>
      <c r="GWJ168" s="72"/>
      <c r="GWK168" s="72"/>
      <c r="GWL168" s="72"/>
      <c r="GWM168" s="72"/>
      <c r="GWN168" s="72"/>
      <c r="GWO168" s="72"/>
      <c r="GWP168" s="72"/>
      <c r="GWQ168" s="72"/>
      <c r="GWR168" s="72"/>
      <c r="GWS168" s="72"/>
      <c r="GWT168" s="72"/>
      <c r="GWU168" s="72"/>
      <c r="GWV168" s="72"/>
      <c r="GWW168" s="72"/>
      <c r="GWX168" s="72"/>
      <c r="GWY168" s="72"/>
      <c r="GWZ168" s="72"/>
      <c r="GXA168" s="72"/>
      <c r="GXB168" s="72"/>
      <c r="GXC168" s="72"/>
      <c r="GXD168" s="72"/>
      <c r="GXE168" s="72"/>
      <c r="GXF168" s="72"/>
      <c r="GXG168" s="72"/>
      <c r="GXH168" s="72"/>
      <c r="GXI168" s="72"/>
      <c r="GXJ168" s="72"/>
      <c r="GXK168" s="72"/>
      <c r="GXL168" s="72"/>
      <c r="GXM168" s="72"/>
      <c r="GXN168" s="72"/>
      <c r="GXO168" s="72"/>
      <c r="GXP168" s="72"/>
      <c r="GXQ168" s="72"/>
      <c r="GXR168" s="72"/>
      <c r="GXS168" s="72"/>
      <c r="GXT168" s="72"/>
      <c r="GXU168" s="72"/>
      <c r="GXV168" s="72"/>
      <c r="GXW168" s="72"/>
      <c r="GXX168" s="72"/>
      <c r="GXY168" s="72"/>
      <c r="GXZ168" s="72"/>
      <c r="GYA168" s="72"/>
      <c r="GYB168" s="72"/>
      <c r="GYC168" s="72"/>
      <c r="GYD168" s="72"/>
      <c r="GYE168" s="72"/>
      <c r="GYF168" s="72"/>
      <c r="GYG168" s="72"/>
      <c r="GYH168" s="72"/>
      <c r="GYI168" s="72"/>
      <c r="GYJ168" s="72"/>
      <c r="GYK168" s="72"/>
      <c r="GYL168" s="72"/>
      <c r="GYM168" s="72"/>
      <c r="GYN168" s="72"/>
      <c r="GYO168" s="72"/>
      <c r="GYP168" s="72"/>
      <c r="GYQ168" s="72"/>
      <c r="GYR168" s="72"/>
      <c r="GYS168" s="72"/>
      <c r="GYT168" s="72"/>
      <c r="GYU168" s="72"/>
      <c r="GYV168" s="72"/>
      <c r="GYW168" s="72"/>
      <c r="GYX168" s="72"/>
      <c r="GYY168" s="72"/>
      <c r="GYZ168" s="72"/>
      <c r="GZA168" s="72"/>
      <c r="GZB168" s="72"/>
      <c r="GZC168" s="72"/>
      <c r="GZD168" s="72"/>
      <c r="GZE168" s="72"/>
      <c r="GZF168" s="72"/>
      <c r="GZG168" s="72"/>
      <c r="GZH168" s="72"/>
      <c r="GZI168" s="72"/>
      <c r="GZJ168" s="72"/>
      <c r="GZK168" s="72"/>
      <c r="GZL168" s="72"/>
      <c r="GZM168" s="72"/>
      <c r="GZN168" s="72"/>
      <c r="GZO168" s="72"/>
      <c r="GZP168" s="72"/>
      <c r="GZQ168" s="72"/>
      <c r="GZR168" s="72"/>
      <c r="GZS168" s="72"/>
      <c r="GZT168" s="72"/>
      <c r="GZU168" s="72"/>
      <c r="GZV168" s="72"/>
      <c r="GZW168" s="72"/>
      <c r="GZX168" s="72"/>
      <c r="GZY168" s="72"/>
      <c r="GZZ168" s="72"/>
      <c r="HAA168" s="72"/>
      <c r="HAB168" s="72"/>
      <c r="HAC168" s="72"/>
      <c r="HAD168" s="72"/>
      <c r="HAE168" s="72"/>
      <c r="HAF168" s="72"/>
      <c r="HAG168" s="72"/>
      <c r="HAH168" s="72"/>
      <c r="HAI168" s="72"/>
      <c r="HAJ168" s="72"/>
      <c r="HAK168" s="72"/>
      <c r="HAL168" s="72"/>
      <c r="HAM168" s="72"/>
      <c r="HAN168" s="72"/>
      <c r="HAO168" s="72"/>
      <c r="HAP168" s="72"/>
      <c r="HAQ168" s="72"/>
      <c r="HAR168" s="72"/>
      <c r="HAS168" s="72"/>
      <c r="HAT168" s="72"/>
      <c r="HAU168" s="72"/>
      <c r="HAV168" s="72"/>
      <c r="HAW168" s="72"/>
      <c r="HAX168" s="72"/>
      <c r="HAY168" s="72"/>
      <c r="HAZ168" s="72"/>
      <c r="HBA168" s="72"/>
      <c r="HBB168" s="72"/>
      <c r="HBC168" s="72"/>
      <c r="HBD168" s="72"/>
      <c r="HBE168" s="72"/>
      <c r="HBF168" s="72"/>
      <c r="HBG168" s="72"/>
      <c r="HBH168" s="72"/>
      <c r="HBI168" s="72"/>
      <c r="HBJ168" s="72"/>
      <c r="HBK168" s="72"/>
      <c r="HBL168" s="72"/>
      <c r="HBM168" s="72"/>
      <c r="HBN168" s="72"/>
      <c r="HBO168" s="72"/>
      <c r="HBP168" s="72"/>
      <c r="HBQ168" s="72"/>
      <c r="HBR168" s="72"/>
      <c r="HBS168" s="72"/>
      <c r="HBT168" s="72"/>
      <c r="HBU168" s="72"/>
      <c r="HBV168" s="72"/>
      <c r="HBW168" s="72"/>
      <c r="HBX168" s="72"/>
      <c r="HBY168" s="72"/>
      <c r="HBZ168" s="72"/>
      <c r="HCA168" s="72"/>
      <c r="HCB168" s="72"/>
      <c r="HCC168" s="72"/>
      <c r="HCD168" s="72"/>
      <c r="HCE168" s="72"/>
      <c r="HCF168" s="72"/>
      <c r="HCG168" s="72"/>
      <c r="HCH168" s="72"/>
      <c r="HCI168" s="72"/>
      <c r="HCJ168" s="72"/>
      <c r="HCK168" s="72"/>
      <c r="HCL168" s="72"/>
      <c r="HCM168" s="72"/>
      <c r="HCN168" s="72"/>
      <c r="HCO168" s="72"/>
      <c r="HCP168" s="72"/>
      <c r="HCQ168" s="72"/>
      <c r="HCR168" s="72"/>
      <c r="HCS168" s="72"/>
      <c r="HCT168" s="72"/>
      <c r="HCU168" s="72"/>
      <c r="HCV168" s="72"/>
      <c r="HCW168" s="72"/>
      <c r="HCX168" s="72"/>
      <c r="HCY168" s="72"/>
      <c r="HCZ168" s="72"/>
      <c r="HDA168" s="72"/>
      <c r="HDB168" s="72"/>
      <c r="HDC168" s="72"/>
      <c r="HDD168" s="72"/>
      <c r="HDE168" s="72"/>
      <c r="HDF168" s="72"/>
      <c r="HDG168" s="72"/>
      <c r="HDH168" s="72"/>
      <c r="HDI168" s="72"/>
      <c r="HDJ168" s="72"/>
      <c r="HDK168" s="72"/>
      <c r="HDL168" s="72"/>
      <c r="HDM168" s="72"/>
      <c r="HDN168" s="72"/>
      <c r="HDO168" s="72"/>
      <c r="HDP168" s="72"/>
      <c r="HDQ168" s="72"/>
      <c r="HDR168" s="72"/>
      <c r="HDS168" s="72"/>
      <c r="HDT168" s="72"/>
      <c r="HDU168" s="72"/>
      <c r="HDV168" s="72"/>
      <c r="HDW168" s="72"/>
      <c r="HDX168" s="72"/>
      <c r="HDY168" s="72"/>
      <c r="HDZ168" s="72"/>
      <c r="HEA168" s="72"/>
      <c r="HEB168" s="72"/>
      <c r="HEC168" s="72"/>
      <c r="HED168" s="72"/>
      <c r="HEE168" s="72"/>
      <c r="HEF168" s="72"/>
      <c r="HEG168" s="72"/>
      <c r="HEH168" s="72"/>
      <c r="HEI168" s="72"/>
      <c r="HEJ168" s="72"/>
      <c r="HEK168" s="72"/>
      <c r="HEL168" s="72"/>
      <c r="HEM168" s="72"/>
      <c r="HEN168" s="72"/>
      <c r="HEO168" s="72"/>
      <c r="HEP168" s="72"/>
      <c r="HEQ168" s="72"/>
      <c r="HER168" s="72"/>
      <c r="HES168" s="72"/>
      <c r="HET168" s="72"/>
      <c r="HEU168" s="72"/>
      <c r="HEV168" s="72"/>
      <c r="HEW168" s="72"/>
      <c r="HEX168" s="72"/>
      <c r="HEY168" s="72"/>
      <c r="HEZ168" s="72"/>
      <c r="HFA168" s="72"/>
      <c r="HFB168" s="72"/>
      <c r="HFC168" s="72"/>
      <c r="HFD168" s="72"/>
      <c r="HFE168" s="72"/>
      <c r="HFF168" s="72"/>
      <c r="HFG168" s="72"/>
      <c r="HFH168" s="72"/>
      <c r="HFI168" s="72"/>
      <c r="HFJ168" s="72"/>
      <c r="HFK168" s="72"/>
      <c r="HFL168" s="72"/>
      <c r="HFM168" s="72"/>
      <c r="HFN168" s="72"/>
      <c r="HFO168" s="72"/>
      <c r="HFP168" s="72"/>
      <c r="HFQ168" s="72"/>
      <c r="HFR168" s="72"/>
      <c r="HFS168" s="72"/>
      <c r="HFT168" s="72"/>
      <c r="HFU168" s="72"/>
      <c r="HFV168" s="72"/>
      <c r="HFW168" s="72"/>
      <c r="HFX168" s="72"/>
      <c r="HFY168" s="72"/>
      <c r="HFZ168" s="72"/>
      <c r="HGA168" s="72"/>
      <c r="HGB168" s="72"/>
      <c r="HGC168" s="72"/>
      <c r="HGD168" s="72"/>
      <c r="HGE168" s="72"/>
      <c r="HGF168" s="72"/>
      <c r="HGG168" s="72"/>
      <c r="HGH168" s="72"/>
      <c r="HGI168" s="72"/>
      <c r="HGJ168" s="72"/>
      <c r="HGK168" s="72"/>
      <c r="HGL168" s="72"/>
      <c r="HGM168" s="72"/>
      <c r="HGN168" s="72"/>
      <c r="HGO168" s="72"/>
      <c r="HGP168" s="72"/>
      <c r="HGQ168" s="72"/>
      <c r="HGR168" s="72"/>
      <c r="HGS168" s="72"/>
      <c r="HGT168" s="72"/>
      <c r="HGU168" s="72"/>
      <c r="HGV168" s="72"/>
      <c r="HGW168" s="72"/>
      <c r="HGX168" s="72"/>
      <c r="HGY168" s="72"/>
      <c r="HGZ168" s="72"/>
      <c r="HHA168" s="72"/>
      <c r="HHB168" s="72"/>
      <c r="HHC168" s="72"/>
      <c r="HHD168" s="72"/>
      <c r="HHE168" s="72"/>
      <c r="HHF168" s="72"/>
      <c r="HHG168" s="72"/>
      <c r="HHH168" s="72"/>
      <c r="HHI168" s="72"/>
      <c r="HHJ168" s="72"/>
      <c r="HHK168" s="72"/>
      <c r="HHL168" s="72"/>
      <c r="HHM168" s="72"/>
      <c r="HHN168" s="72"/>
      <c r="HHO168" s="72"/>
      <c r="HHP168" s="72"/>
      <c r="HHQ168" s="72"/>
      <c r="HHR168" s="72"/>
      <c r="HHS168" s="72"/>
      <c r="HHT168" s="72"/>
      <c r="HHU168" s="72"/>
      <c r="HHV168" s="72"/>
      <c r="HHW168" s="72"/>
      <c r="HHX168" s="72"/>
      <c r="HHY168" s="72"/>
      <c r="HHZ168" s="72"/>
      <c r="HIA168" s="72"/>
      <c r="HIB168" s="72"/>
      <c r="HIC168" s="72"/>
      <c r="HID168" s="72"/>
      <c r="HIE168" s="72"/>
      <c r="HIF168" s="72"/>
      <c r="HIG168" s="72"/>
      <c r="HIH168" s="72"/>
      <c r="HII168" s="72"/>
      <c r="HIJ168" s="72"/>
      <c r="HIK168" s="72"/>
      <c r="HIL168" s="72"/>
      <c r="HIM168" s="72"/>
      <c r="HIN168" s="72"/>
      <c r="HIO168" s="72"/>
      <c r="HIP168" s="72"/>
      <c r="HIQ168" s="72"/>
      <c r="HIR168" s="72"/>
      <c r="HIS168" s="72"/>
      <c r="HIT168" s="72"/>
      <c r="HIU168" s="72"/>
      <c r="HIV168" s="72"/>
      <c r="HIW168" s="72"/>
      <c r="HIX168" s="72"/>
      <c r="HIY168" s="72"/>
      <c r="HIZ168" s="72"/>
      <c r="HJA168" s="72"/>
      <c r="HJB168" s="72"/>
      <c r="HJC168" s="72"/>
      <c r="HJD168" s="72"/>
      <c r="HJE168" s="72"/>
      <c r="HJF168" s="72"/>
      <c r="HJG168" s="72"/>
      <c r="HJH168" s="72"/>
      <c r="HJI168" s="72"/>
      <c r="HJJ168" s="72"/>
      <c r="HJK168" s="72"/>
      <c r="HJL168" s="72"/>
      <c r="HJM168" s="72"/>
      <c r="HJN168" s="72"/>
      <c r="HJO168" s="72"/>
      <c r="HJP168" s="72"/>
      <c r="HJQ168" s="72"/>
      <c r="HJR168" s="72"/>
      <c r="HJS168" s="72"/>
      <c r="HJT168" s="72"/>
      <c r="HJU168" s="72"/>
      <c r="HJV168" s="72"/>
      <c r="HJW168" s="72"/>
      <c r="HJX168" s="72"/>
      <c r="HJY168" s="72"/>
      <c r="HJZ168" s="72"/>
      <c r="HKA168" s="72"/>
      <c r="HKB168" s="72"/>
      <c r="HKC168" s="72"/>
      <c r="HKD168" s="72"/>
      <c r="HKE168" s="72"/>
      <c r="HKF168" s="72"/>
      <c r="HKG168" s="72"/>
      <c r="HKH168" s="72"/>
      <c r="HKI168" s="72"/>
      <c r="HKJ168" s="72"/>
      <c r="HKK168" s="72"/>
      <c r="HKL168" s="72"/>
      <c r="HKM168" s="72"/>
      <c r="HKN168" s="72"/>
      <c r="HKO168" s="72"/>
      <c r="HKP168" s="72"/>
      <c r="HKQ168" s="72"/>
      <c r="HKR168" s="72"/>
      <c r="HKS168" s="72"/>
      <c r="HKT168" s="72"/>
      <c r="HKU168" s="72"/>
      <c r="HKV168" s="72"/>
      <c r="HKW168" s="72"/>
      <c r="HKX168" s="72"/>
      <c r="HKY168" s="72"/>
      <c r="HKZ168" s="72"/>
      <c r="HLA168" s="72"/>
      <c r="HLB168" s="72"/>
      <c r="HLC168" s="72"/>
      <c r="HLD168" s="72"/>
      <c r="HLE168" s="72"/>
      <c r="HLF168" s="72"/>
      <c r="HLG168" s="72"/>
      <c r="HLH168" s="72"/>
      <c r="HLI168" s="72"/>
      <c r="HLJ168" s="72"/>
      <c r="HLK168" s="72"/>
      <c r="HLL168" s="72"/>
      <c r="HLM168" s="72"/>
      <c r="HLN168" s="72"/>
      <c r="HLO168" s="72"/>
      <c r="HLP168" s="72"/>
      <c r="HLQ168" s="72"/>
      <c r="HLR168" s="72"/>
      <c r="HLS168" s="72"/>
      <c r="HLT168" s="72"/>
      <c r="HLU168" s="72"/>
      <c r="HLV168" s="72"/>
      <c r="HLW168" s="72"/>
      <c r="HLX168" s="72"/>
      <c r="HLY168" s="72"/>
      <c r="HLZ168" s="72"/>
      <c r="HMA168" s="72"/>
      <c r="HMB168" s="72"/>
      <c r="HMC168" s="72"/>
      <c r="HMD168" s="72"/>
      <c r="HME168" s="72"/>
      <c r="HMF168" s="72"/>
      <c r="HMG168" s="72"/>
      <c r="HMH168" s="72"/>
      <c r="HMI168" s="72"/>
      <c r="HMJ168" s="72"/>
      <c r="HMK168" s="72"/>
      <c r="HML168" s="72"/>
      <c r="HMM168" s="72"/>
      <c r="HMN168" s="72"/>
      <c r="HMO168" s="72"/>
      <c r="HMP168" s="72"/>
      <c r="HMQ168" s="72"/>
      <c r="HMR168" s="72"/>
      <c r="HMS168" s="72"/>
      <c r="HMT168" s="72"/>
      <c r="HMU168" s="72"/>
      <c r="HMV168" s="72"/>
      <c r="HMW168" s="72"/>
      <c r="HMX168" s="72"/>
      <c r="HMY168" s="72"/>
      <c r="HMZ168" s="72"/>
      <c r="HNA168" s="72"/>
      <c r="HNB168" s="72"/>
      <c r="HNC168" s="72"/>
      <c r="HND168" s="72"/>
      <c r="HNE168" s="72"/>
      <c r="HNF168" s="72"/>
      <c r="HNG168" s="72"/>
      <c r="HNH168" s="72"/>
      <c r="HNI168" s="72"/>
      <c r="HNJ168" s="72"/>
      <c r="HNK168" s="72"/>
      <c r="HNL168" s="72"/>
      <c r="HNM168" s="72"/>
      <c r="HNN168" s="72"/>
      <c r="HNO168" s="72"/>
      <c r="HNP168" s="72"/>
      <c r="HNQ168" s="72"/>
      <c r="HNR168" s="72"/>
      <c r="HNS168" s="72"/>
      <c r="HNT168" s="72"/>
      <c r="HNU168" s="72"/>
      <c r="HNV168" s="72"/>
      <c r="HNW168" s="72"/>
      <c r="HNX168" s="72"/>
      <c r="HNY168" s="72"/>
      <c r="HNZ168" s="72"/>
      <c r="HOA168" s="72"/>
      <c r="HOB168" s="72"/>
      <c r="HOC168" s="72"/>
      <c r="HOD168" s="72"/>
      <c r="HOE168" s="72"/>
      <c r="HOF168" s="72"/>
      <c r="HOG168" s="72"/>
      <c r="HOH168" s="72"/>
      <c r="HOI168" s="72"/>
      <c r="HOJ168" s="72"/>
      <c r="HOK168" s="72"/>
      <c r="HOL168" s="72"/>
      <c r="HOM168" s="72"/>
      <c r="HON168" s="72"/>
      <c r="HOO168" s="72"/>
      <c r="HOP168" s="72"/>
      <c r="HOQ168" s="72"/>
      <c r="HOR168" s="72"/>
      <c r="HOS168" s="72"/>
      <c r="HOT168" s="72"/>
      <c r="HOU168" s="72"/>
      <c r="HOV168" s="72"/>
      <c r="HOW168" s="72"/>
      <c r="HOX168" s="72"/>
      <c r="HOY168" s="72"/>
      <c r="HOZ168" s="72"/>
      <c r="HPA168" s="72"/>
      <c r="HPB168" s="72"/>
      <c r="HPC168" s="72"/>
      <c r="HPD168" s="72"/>
      <c r="HPE168" s="72"/>
      <c r="HPF168" s="72"/>
      <c r="HPG168" s="72"/>
      <c r="HPH168" s="72"/>
      <c r="HPI168" s="72"/>
      <c r="HPJ168" s="72"/>
      <c r="HPK168" s="72"/>
      <c r="HPL168" s="72"/>
      <c r="HPM168" s="72"/>
      <c r="HPN168" s="72"/>
      <c r="HPO168" s="72"/>
      <c r="HPP168" s="72"/>
      <c r="HPQ168" s="72"/>
      <c r="HPR168" s="72"/>
      <c r="HPS168" s="72"/>
      <c r="HPT168" s="72"/>
      <c r="HPU168" s="72"/>
      <c r="HPV168" s="72"/>
      <c r="HPW168" s="72"/>
      <c r="HPX168" s="72"/>
      <c r="HPY168" s="72"/>
      <c r="HPZ168" s="72"/>
      <c r="HQA168" s="72"/>
      <c r="HQB168" s="72"/>
      <c r="HQC168" s="72"/>
      <c r="HQD168" s="72"/>
      <c r="HQE168" s="72"/>
      <c r="HQF168" s="72"/>
      <c r="HQG168" s="72"/>
      <c r="HQH168" s="72"/>
      <c r="HQI168" s="72"/>
      <c r="HQJ168" s="72"/>
      <c r="HQK168" s="72"/>
      <c r="HQL168" s="72"/>
      <c r="HQM168" s="72"/>
      <c r="HQN168" s="72"/>
      <c r="HQO168" s="72"/>
      <c r="HQP168" s="72"/>
      <c r="HQQ168" s="72"/>
      <c r="HQR168" s="72"/>
      <c r="HQS168" s="72"/>
      <c r="HQT168" s="72"/>
      <c r="HQU168" s="72"/>
      <c r="HQV168" s="72"/>
      <c r="HQW168" s="72"/>
      <c r="HQX168" s="72"/>
      <c r="HQY168" s="72"/>
      <c r="HQZ168" s="72"/>
      <c r="HRA168" s="72"/>
      <c r="HRB168" s="72"/>
      <c r="HRC168" s="72"/>
      <c r="HRD168" s="72"/>
      <c r="HRE168" s="72"/>
      <c r="HRF168" s="72"/>
      <c r="HRG168" s="72"/>
      <c r="HRH168" s="72"/>
      <c r="HRI168" s="72"/>
      <c r="HRJ168" s="72"/>
      <c r="HRK168" s="72"/>
      <c r="HRL168" s="72"/>
      <c r="HRM168" s="72"/>
      <c r="HRN168" s="72"/>
      <c r="HRO168" s="72"/>
      <c r="HRP168" s="72"/>
      <c r="HRQ168" s="72"/>
      <c r="HRR168" s="72"/>
      <c r="HRS168" s="72"/>
      <c r="HRT168" s="72"/>
      <c r="HRU168" s="72"/>
      <c r="HRV168" s="72"/>
      <c r="HRW168" s="72"/>
      <c r="HRX168" s="72"/>
      <c r="HRY168" s="72"/>
      <c r="HRZ168" s="72"/>
      <c r="HSA168" s="72"/>
      <c r="HSB168" s="72"/>
      <c r="HSC168" s="72"/>
      <c r="HSD168" s="72"/>
      <c r="HSE168" s="72"/>
      <c r="HSF168" s="72"/>
      <c r="HSG168" s="72"/>
      <c r="HSH168" s="72"/>
      <c r="HSI168" s="72"/>
      <c r="HSJ168" s="72"/>
      <c r="HSK168" s="72"/>
      <c r="HSL168" s="72"/>
      <c r="HSM168" s="72"/>
      <c r="HSN168" s="72"/>
      <c r="HSO168" s="72"/>
      <c r="HSP168" s="72"/>
      <c r="HSQ168" s="72"/>
      <c r="HSR168" s="72"/>
      <c r="HSS168" s="72"/>
      <c r="HST168" s="72"/>
      <c r="HSU168" s="72"/>
      <c r="HSV168" s="72"/>
      <c r="HSW168" s="72"/>
      <c r="HSX168" s="72"/>
      <c r="HSY168" s="72"/>
      <c r="HSZ168" s="72"/>
      <c r="HTA168" s="72"/>
      <c r="HTB168" s="72"/>
      <c r="HTC168" s="72"/>
      <c r="HTD168" s="72"/>
      <c r="HTE168" s="72"/>
      <c r="HTF168" s="72"/>
      <c r="HTG168" s="72"/>
      <c r="HTH168" s="72"/>
      <c r="HTI168" s="72"/>
      <c r="HTJ168" s="72"/>
      <c r="HTK168" s="72"/>
      <c r="HTL168" s="72"/>
      <c r="HTM168" s="72"/>
      <c r="HTN168" s="72"/>
      <c r="HTO168" s="72"/>
      <c r="HTP168" s="72"/>
      <c r="HTQ168" s="72"/>
      <c r="HTR168" s="72"/>
      <c r="HTS168" s="72"/>
      <c r="HTT168" s="72"/>
      <c r="HTU168" s="72"/>
      <c r="HTV168" s="72"/>
      <c r="HTW168" s="72"/>
      <c r="HTX168" s="72"/>
      <c r="HTY168" s="72"/>
      <c r="HTZ168" s="72"/>
      <c r="HUA168" s="72"/>
      <c r="HUB168" s="72"/>
      <c r="HUC168" s="72"/>
      <c r="HUD168" s="72"/>
      <c r="HUE168" s="72"/>
      <c r="HUF168" s="72"/>
      <c r="HUG168" s="72"/>
      <c r="HUH168" s="72"/>
      <c r="HUI168" s="72"/>
      <c r="HUJ168" s="72"/>
      <c r="HUK168" s="72"/>
      <c r="HUL168" s="72"/>
      <c r="HUM168" s="72"/>
      <c r="HUN168" s="72"/>
      <c r="HUO168" s="72"/>
      <c r="HUP168" s="72"/>
      <c r="HUQ168" s="72"/>
      <c r="HUR168" s="72"/>
      <c r="HUS168" s="72"/>
      <c r="HUT168" s="72"/>
      <c r="HUU168" s="72"/>
      <c r="HUV168" s="72"/>
      <c r="HUW168" s="72"/>
      <c r="HUX168" s="72"/>
      <c r="HUY168" s="72"/>
      <c r="HUZ168" s="72"/>
      <c r="HVA168" s="72"/>
      <c r="HVB168" s="72"/>
      <c r="HVC168" s="72"/>
      <c r="HVD168" s="72"/>
      <c r="HVE168" s="72"/>
      <c r="HVF168" s="72"/>
      <c r="HVG168" s="72"/>
      <c r="HVH168" s="72"/>
      <c r="HVI168" s="72"/>
      <c r="HVJ168" s="72"/>
      <c r="HVK168" s="72"/>
      <c r="HVL168" s="72"/>
      <c r="HVM168" s="72"/>
      <c r="HVN168" s="72"/>
      <c r="HVO168" s="72"/>
      <c r="HVP168" s="72"/>
      <c r="HVQ168" s="72"/>
      <c r="HVR168" s="72"/>
      <c r="HVS168" s="72"/>
      <c r="HVT168" s="72"/>
      <c r="HVU168" s="72"/>
      <c r="HVV168" s="72"/>
      <c r="HVW168" s="72"/>
      <c r="HVX168" s="72"/>
      <c r="HVY168" s="72"/>
      <c r="HVZ168" s="72"/>
      <c r="HWA168" s="72"/>
      <c r="HWB168" s="72"/>
      <c r="HWC168" s="72"/>
      <c r="HWD168" s="72"/>
      <c r="HWE168" s="72"/>
      <c r="HWF168" s="72"/>
      <c r="HWG168" s="72"/>
      <c r="HWH168" s="72"/>
      <c r="HWI168" s="72"/>
      <c r="HWJ168" s="72"/>
      <c r="HWK168" s="72"/>
      <c r="HWL168" s="72"/>
      <c r="HWM168" s="72"/>
      <c r="HWN168" s="72"/>
      <c r="HWO168" s="72"/>
      <c r="HWP168" s="72"/>
      <c r="HWQ168" s="72"/>
      <c r="HWR168" s="72"/>
      <c r="HWS168" s="72"/>
      <c r="HWT168" s="72"/>
      <c r="HWU168" s="72"/>
      <c r="HWV168" s="72"/>
      <c r="HWW168" s="72"/>
      <c r="HWX168" s="72"/>
      <c r="HWY168" s="72"/>
      <c r="HWZ168" s="72"/>
      <c r="HXA168" s="72"/>
      <c r="HXB168" s="72"/>
      <c r="HXC168" s="72"/>
      <c r="HXD168" s="72"/>
      <c r="HXE168" s="72"/>
      <c r="HXF168" s="72"/>
      <c r="HXG168" s="72"/>
      <c r="HXH168" s="72"/>
      <c r="HXI168" s="72"/>
      <c r="HXJ168" s="72"/>
      <c r="HXK168" s="72"/>
      <c r="HXL168" s="72"/>
      <c r="HXM168" s="72"/>
      <c r="HXN168" s="72"/>
      <c r="HXO168" s="72"/>
      <c r="HXP168" s="72"/>
      <c r="HXQ168" s="72"/>
      <c r="HXR168" s="72"/>
      <c r="HXS168" s="72"/>
      <c r="HXT168" s="72"/>
      <c r="HXU168" s="72"/>
      <c r="HXV168" s="72"/>
      <c r="HXW168" s="72"/>
      <c r="HXX168" s="72"/>
      <c r="HXY168" s="72"/>
      <c r="HXZ168" s="72"/>
      <c r="HYA168" s="72"/>
      <c r="HYB168" s="72"/>
      <c r="HYC168" s="72"/>
      <c r="HYD168" s="72"/>
      <c r="HYE168" s="72"/>
      <c r="HYF168" s="72"/>
      <c r="HYG168" s="72"/>
      <c r="HYH168" s="72"/>
      <c r="HYI168" s="72"/>
      <c r="HYJ168" s="72"/>
      <c r="HYK168" s="72"/>
      <c r="HYL168" s="72"/>
      <c r="HYM168" s="72"/>
      <c r="HYN168" s="72"/>
      <c r="HYO168" s="72"/>
      <c r="HYP168" s="72"/>
      <c r="HYQ168" s="72"/>
      <c r="HYR168" s="72"/>
      <c r="HYS168" s="72"/>
      <c r="HYT168" s="72"/>
      <c r="HYU168" s="72"/>
      <c r="HYV168" s="72"/>
      <c r="HYW168" s="72"/>
      <c r="HYX168" s="72"/>
      <c r="HYY168" s="72"/>
      <c r="HYZ168" s="72"/>
      <c r="HZA168" s="72"/>
      <c r="HZB168" s="72"/>
      <c r="HZC168" s="72"/>
      <c r="HZD168" s="72"/>
      <c r="HZE168" s="72"/>
      <c r="HZF168" s="72"/>
      <c r="HZG168" s="72"/>
      <c r="HZH168" s="72"/>
      <c r="HZI168" s="72"/>
      <c r="HZJ168" s="72"/>
      <c r="HZK168" s="72"/>
      <c r="HZL168" s="72"/>
      <c r="HZM168" s="72"/>
      <c r="HZN168" s="72"/>
      <c r="HZO168" s="72"/>
      <c r="HZP168" s="72"/>
      <c r="HZQ168" s="72"/>
      <c r="HZR168" s="72"/>
      <c r="HZS168" s="72"/>
      <c r="HZT168" s="72"/>
      <c r="HZU168" s="72"/>
      <c r="HZV168" s="72"/>
      <c r="HZW168" s="72"/>
      <c r="HZX168" s="72"/>
      <c r="HZY168" s="72"/>
      <c r="HZZ168" s="72"/>
      <c r="IAA168" s="72"/>
      <c r="IAB168" s="72"/>
      <c r="IAC168" s="72"/>
      <c r="IAD168" s="72"/>
      <c r="IAE168" s="72"/>
      <c r="IAF168" s="72"/>
      <c r="IAG168" s="72"/>
      <c r="IAH168" s="72"/>
      <c r="IAI168" s="72"/>
      <c r="IAJ168" s="72"/>
      <c r="IAK168" s="72"/>
      <c r="IAL168" s="72"/>
      <c r="IAM168" s="72"/>
      <c r="IAN168" s="72"/>
      <c r="IAO168" s="72"/>
      <c r="IAP168" s="72"/>
      <c r="IAQ168" s="72"/>
      <c r="IAR168" s="72"/>
      <c r="IAS168" s="72"/>
      <c r="IAT168" s="72"/>
      <c r="IAU168" s="72"/>
      <c r="IAV168" s="72"/>
      <c r="IAW168" s="72"/>
      <c r="IAX168" s="72"/>
      <c r="IAY168" s="72"/>
      <c r="IAZ168" s="72"/>
      <c r="IBA168" s="72"/>
      <c r="IBB168" s="72"/>
      <c r="IBC168" s="72"/>
      <c r="IBD168" s="72"/>
      <c r="IBE168" s="72"/>
      <c r="IBF168" s="72"/>
      <c r="IBG168" s="72"/>
      <c r="IBH168" s="72"/>
      <c r="IBI168" s="72"/>
      <c r="IBJ168" s="72"/>
      <c r="IBK168" s="72"/>
      <c r="IBL168" s="72"/>
      <c r="IBM168" s="72"/>
      <c r="IBN168" s="72"/>
      <c r="IBO168" s="72"/>
      <c r="IBP168" s="72"/>
      <c r="IBQ168" s="72"/>
      <c r="IBR168" s="72"/>
      <c r="IBS168" s="72"/>
      <c r="IBT168" s="72"/>
      <c r="IBU168" s="72"/>
      <c r="IBV168" s="72"/>
      <c r="IBW168" s="72"/>
      <c r="IBX168" s="72"/>
      <c r="IBY168" s="72"/>
      <c r="IBZ168" s="72"/>
      <c r="ICA168" s="72"/>
      <c r="ICB168" s="72"/>
      <c r="ICC168" s="72"/>
      <c r="ICD168" s="72"/>
      <c r="ICE168" s="72"/>
      <c r="ICF168" s="72"/>
      <c r="ICG168" s="72"/>
      <c r="ICH168" s="72"/>
      <c r="ICI168" s="72"/>
      <c r="ICJ168" s="72"/>
      <c r="ICK168" s="72"/>
      <c r="ICL168" s="72"/>
      <c r="ICM168" s="72"/>
      <c r="ICN168" s="72"/>
      <c r="ICO168" s="72"/>
      <c r="ICP168" s="72"/>
      <c r="ICQ168" s="72"/>
      <c r="ICR168" s="72"/>
      <c r="ICS168" s="72"/>
      <c r="ICT168" s="72"/>
      <c r="ICU168" s="72"/>
      <c r="ICV168" s="72"/>
      <c r="ICW168" s="72"/>
      <c r="ICX168" s="72"/>
      <c r="ICY168" s="72"/>
      <c r="ICZ168" s="72"/>
      <c r="IDA168" s="72"/>
      <c r="IDB168" s="72"/>
      <c r="IDC168" s="72"/>
      <c r="IDD168" s="72"/>
      <c r="IDE168" s="72"/>
      <c r="IDF168" s="72"/>
      <c r="IDG168" s="72"/>
      <c r="IDH168" s="72"/>
      <c r="IDI168" s="72"/>
      <c r="IDJ168" s="72"/>
      <c r="IDK168" s="72"/>
      <c r="IDL168" s="72"/>
      <c r="IDM168" s="72"/>
      <c r="IDN168" s="72"/>
      <c r="IDO168" s="72"/>
      <c r="IDP168" s="72"/>
      <c r="IDQ168" s="72"/>
      <c r="IDR168" s="72"/>
      <c r="IDS168" s="72"/>
      <c r="IDT168" s="72"/>
      <c r="IDU168" s="72"/>
      <c r="IDV168" s="72"/>
      <c r="IDW168" s="72"/>
      <c r="IDX168" s="72"/>
      <c r="IDY168" s="72"/>
      <c r="IDZ168" s="72"/>
      <c r="IEA168" s="72"/>
      <c r="IEB168" s="72"/>
      <c r="IEC168" s="72"/>
      <c r="IED168" s="72"/>
      <c r="IEE168" s="72"/>
      <c r="IEF168" s="72"/>
      <c r="IEG168" s="72"/>
      <c r="IEH168" s="72"/>
      <c r="IEI168" s="72"/>
      <c r="IEJ168" s="72"/>
      <c r="IEK168" s="72"/>
      <c r="IEL168" s="72"/>
      <c r="IEM168" s="72"/>
      <c r="IEN168" s="72"/>
      <c r="IEO168" s="72"/>
      <c r="IEP168" s="72"/>
      <c r="IEQ168" s="72"/>
      <c r="IER168" s="72"/>
      <c r="IES168" s="72"/>
      <c r="IET168" s="72"/>
      <c r="IEU168" s="72"/>
      <c r="IEV168" s="72"/>
      <c r="IEW168" s="72"/>
      <c r="IEX168" s="72"/>
      <c r="IEY168" s="72"/>
      <c r="IEZ168" s="72"/>
      <c r="IFA168" s="72"/>
      <c r="IFB168" s="72"/>
      <c r="IFC168" s="72"/>
      <c r="IFD168" s="72"/>
      <c r="IFE168" s="72"/>
      <c r="IFF168" s="72"/>
      <c r="IFG168" s="72"/>
      <c r="IFH168" s="72"/>
      <c r="IFI168" s="72"/>
      <c r="IFJ168" s="72"/>
      <c r="IFK168" s="72"/>
      <c r="IFL168" s="72"/>
      <c r="IFM168" s="72"/>
      <c r="IFN168" s="72"/>
      <c r="IFO168" s="72"/>
      <c r="IFP168" s="72"/>
      <c r="IFQ168" s="72"/>
      <c r="IFR168" s="72"/>
      <c r="IFS168" s="72"/>
      <c r="IFT168" s="72"/>
      <c r="IFU168" s="72"/>
      <c r="IFV168" s="72"/>
      <c r="IFW168" s="72"/>
      <c r="IFX168" s="72"/>
      <c r="IFY168" s="72"/>
      <c r="IFZ168" s="72"/>
      <c r="IGA168" s="72"/>
      <c r="IGB168" s="72"/>
      <c r="IGC168" s="72"/>
      <c r="IGD168" s="72"/>
      <c r="IGE168" s="72"/>
      <c r="IGF168" s="72"/>
      <c r="IGG168" s="72"/>
      <c r="IGH168" s="72"/>
      <c r="IGI168" s="72"/>
      <c r="IGJ168" s="72"/>
      <c r="IGK168" s="72"/>
      <c r="IGL168" s="72"/>
      <c r="IGM168" s="72"/>
      <c r="IGN168" s="72"/>
      <c r="IGO168" s="72"/>
      <c r="IGP168" s="72"/>
      <c r="IGQ168" s="72"/>
      <c r="IGR168" s="72"/>
      <c r="IGS168" s="72"/>
      <c r="IGT168" s="72"/>
      <c r="IGU168" s="72"/>
      <c r="IGV168" s="72"/>
      <c r="IGW168" s="72"/>
      <c r="IGX168" s="72"/>
      <c r="IGY168" s="72"/>
      <c r="IGZ168" s="72"/>
      <c r="IHA168" s="72"/>
      <c r="IHB168" s="72"/>
      <c r="IHC168" s="72"/>
      <c r="IHD168" s="72"/>
      <c r="IHE168" s="72"/>
      <c r="IHF168" s="72"/>
      <c r="IHG168" s="72"/>
      <c r="IHH168" s="72"/>
      <c r="IHI168" s="72"/>
      <c r="IHJ168" s="72"/>
      <c r="IHK168" s="72"/>
      <c r="IHL168" s="72"/>
      <c r="IHM168" s="72"/>
      <c r="IHN168" s="72"/>
      <c r="IHO168" s="72"/>
      <c r="IHP168" s="72"/>
      <c r="IHQ168" s="72"/>
      <c r="IHR168" s="72"/>
      <c r="IHS168" s="72"/>
      <c r="IHT168" s="72"/>
      <c r="IHU168" s="72"/>
      <c r="IHV168" s="72"/>
      <c r="IHW168" s="72"/>
      <c r="IHX168" s="72"/>
      <c r="IHY168" s="72"/>
      <c r="IHZ168" s="72"/>
      <c r="IIA168" s="72"/>
      <c r="IIB168" s="72"/>
      <c r="IIC168" s="72"/>
      <c r="IID168" s="72"/>
      <c r="IIE168" s="72"/>
      <c r="IIF168" s="72"/>
      <c r="IIG168" s="72"/>
      <c r="IIH168" s="72"/>
      <c r="III168" s="72"/>
      <c r="IIJ168" s="72"/>
      <c r="IIK168" s="72"/>
      <c r="IIL168" s="72"/>
      <c r="IIM168" s="72"/>
      <c r="IIN168" s="72"/>
      <c r="IIO168" s="72"/>
      <c r="IIP168" s="72"/>
      <c r="IIQ168" s="72"/>
      <c r="IIR168" s="72"/>
      <c r="IIS168" s="72"/>
      <c r="IIT168" s="72"/>
      <c r="IIU168" s="72"/>
      <c r="IIV168" s="72"/>
      <c r="IIW168" s="72"/>
      <c r="IIX168" s="72"/>
      <c r="IIY168" s="72"/>
      <c r="IIZ168" s="72"/>
      <c r="IJA168" s="72"/>
      <c r="IJB168" s="72"/>
      <c r="IJC168" s="72"/>
      <c r="IJD168" s="72"/>
      <c r="IJE168" s="72"/>
      <c r="IJF168" s="72"/>
      <c r="IJG168" s="72"/>
      <c r="IJH168" s="72"/>
      <c r="IJI168" s="72"/>
      <c r="IJJ168" s="72"/>
      <c r="IJK168" s="72"/>
      <c r="IJL168" s="72"/>
      <c r="IJM168" s="72"/>
      <c r="IJN168" s="72"/>
      <c r="IJO168" s="72"/>
      <c r="IJP168" s="72"/>
      <c r="IJQ168" s="72"/>
      <c r="IJR168" s="72"/>
      <c r="IJS168" s="72"/>
      <c r="IJT168" s="72"/>
      <c r="IJU168" s="72"/>
      <c r="IJV168" s="72"/>
      <c r="IJW168" s="72"/>
      <c r="IJX168" s="72"/>
      <c r="IJY168" s="72"/>
      <c r="IJZ168" s="72"/>
      <c r="IKA168" s="72"/>
      <c r="IKB168" s="72"/>
      <c r="IKC168" s="72"/>
      <c r="IKD168" s="72"/>
      <c r="IKE168" s="72"/>
      <c r="IKF168" s="72"/>
      <c r="IKG168" s="72"/>
      <c r="IKH168" s="72"/>
      <c r="IKI168" s="72"/>
      <c r="IKJ168" s="72"/>
      <c r="IKK168" s="72"/>
      <c r="IKL168" s="72"/>
      <c r="IKM168" s="72"/>
      <c r="IKN168" s="72"/>
      <c r="IKO168" s="72"/>
      <c r="IKP168" s="72"/>
      <c r="IKQ168" s="72"/>
      <c r="IKR168" s="72"/>
      <c r="IKS168" s="72"/>
      <c r="IKT168" s="72"/>
      <c r="IKU168" s="72"/>
      <c r="IKV168" s="72"/>
      <c r="IKW168" s="72"/>
      <c r="IKX168" s="72"/>
      <c r="IKY168" s="72"/>
      <c r="IKZ168" s="72"/>
      <c r="ILA168" s="72"/>
      <c r="ILB168" s="72"/>
      <c r="ILC168" s="72"/>
      <c r="ILD168" s="72"/>
      <c r="ILE168" s="72"/>
      <c r="ILF168" s="72"/>
      <c r="ILG168" s="72"/>
      <c r="ILH168" s="72"/>
      <c r="ILI168" s="72"/>
      <c r="ILJ168" s="72"/>
      <c r="ILK168" s="72"/>
      <c r="ILL168" s="72"/>
      <c r="ILM168" s="72"/>
      <c r="ILN168" s="72"/>
      <c r="ILO168" s="72"/>
      <c r="ILP168" s="72"/>
      <c r="ILQ168" s="72"/>
      <c r="ILR168" s="72"/>
      <c r="ILS168" s="72"/>
      <c r="ILT168" s="72"/>
      <c r="ILU168" s="72"/>
      <c r="ILV168" s="72"/>
      <c r="ILW168" s="72"/>
      <c r="ILX168" s="72"/>
      <c r="ILY168" s="72"/>
      <c r="ILZ168" s="72"/>
      <c r="IMA168" s="72"/>
      <c r="IMB168" s="72"/>
      <c r="IMC168" s="72"/>
      <c r="IMD168" s="72"/>
      <c r="IME168" s="72"/>
      <c r="IMF168" s="72"/>
      <c r="IMG168" s="72"/>
      <c r="IMH168" s="72"/>
      <c r="IMI168" s="72"/>
      <c r="IMJ168" s="72"/>
      <c r="IMK168" s="72"/>
      <c r="IML168" s="72"/>
      <c r="IMM168" s="72"/>
      <c r="IMN168" s="72"/>
      <c r="IMO168" s="72"/>
      <c r="IMP168" s="72"/>
      <c r="IMQ168" s="72"/>
      <c r="IMR168" s="72"/>
      <c r="IMS168" s="72"/>
      <c r="IMT168" s="72"/>
      <c r="IMU168" s="72"/>
      <c r="IMV168" s="72"/>
      <c r="IMW168" s="72"/>
      <c r="IMX168" s="72"/>
      <c r="IMY168" s="72"/>
      <c r="IMZ168" s="72"/>
      <c r="INA168" s="72"/>
      <c r="INB168" s="72"/>
      <c r="INC168" s="72"/>
      <c r="IND168" s="72"/>
      <c r="INE168" s="72"/>
      <c r="INF168" s="72"/>
      <c r="ING168" s="72"/>
      <c r="INH168" s="72"/>
      <c r="INI168" s="72"/>
      <c r="INJ168" s="72"/>
      <c r="INK168" s="72"/>
      <c r="INL168" s="72"/>
      <c r="INM168" s="72"/>
      <c r="INN168" s="72"/>
      <c r="INO168" s="72"/>
      <c r="INP168" s="72"/>
      <c r="INQ168" s="72"/>
      <c r="INR168" s="72"/>
      <c r="INS168" s="72"/>
      <c r="INT168" s="72"/>
      <c r="INU168" s="72"/>
      <c r="INV168" s="72"/>
      <c r="INW168" s="72"/>
      <c r="INX168" s="72"/>
      <c r="INY168" s="72"/>
      <c r="INZ168" s="72"/>
      <c r="IOA168" s="72"/>
      <c r="IOB168" s="72"/>
      <c r="IOC168" s="72"/>
      <c r="IOD168" s="72"/>
      <c r="IOE168" s="72"/>
      <c r="IOF168" s="72"/>
      <c r="IOG168" s="72"/>
      <c r="IOH168" s="72"/>
      <c r="IOI168" s="72"/>
      <c r="IOJ168" s="72"/>
      <c r="IOK168" s="72"/>
      <c r="IOL168" s="72"/>
      <c r="IOM168" s="72"/>
      <c r="ION168" s="72"/>
      <c r="IOO168" s="72"/>
      <c r="IOP168" s="72"/>
      <c r="IOQ168" s="72"/>
      <c r="IOR168" s="72"/>
      <c r="IOS168" s="72"/>
      <c r="IOT168" s="72"/>
      <c r="IOU168" s="72"/>
      <c r="IOV168" s="72"/>
      <c r="IOW168" s="72"/>
      <c r="IOX168" s="72"/>
      <c r="IOY168" s="72"/>
      <c r="IOZ168" s="72"/>
      <c r="IPA168" s="72"/>
      <c r="IPB168" s="72"/>
      <c r="IPC168" s="72"/>
      <c r="IPD168" s="72"/>
      <c r="IPE168" s="72"/>
      <c r="IPF168" s="72"/>
      <c r="IPG168" s="72"/>
      <c r="IPH168" s="72"/>
      <c r="IPI168" s="72"/>
      <c r="IPJ168" s="72"/>
      <c r="IPK168" s="72"/>
      <c r="IPL168" s="72"/>
      <c r="IPM168" s="72"/>
      <c r="IPN168" s="72"/>
      <c r="IPO168" s="72"/>
      <c r="IPP168" s="72"/>
      <c r="IPQ168" s="72"/>
      <c r="IPR168" s="72"/>
      <c r="IPS168" s="72"/>
      <c r="IPT168" s="72"/>
      <c r="IPU168" s="72"/>
      <c r="IPV168" s="72"/>
      <c r="IPW168" s="72"/>
      <c r="IPX168" s="72"/>
      <c r="IPY168" s="72"/>
      <c r="IPZ168" s="72"/>
      <c r="IQA168" s="72"/>
      <c r="IQB168" s="72"/>
      <c r="IQC168" s="72"/>
      <c r="IQD168" s="72"/>
      <c r="IQE168" s="72"/>
      <c r="IQF168" s="72"/>
      <c r="IQG168" s="72"/>
      <c r="IQH168" s="72"/>
      <c r="IQI168" s="72"/>
      <c r="IQJ168" s="72"/>
      <c r="IQK168" s="72"/>
      <c r="IQL168" s="72"/>
      <c r="IQM168" s="72"/>
      <c r="IQN168" s="72"/>
      <c r="IQO168" s="72"/>
      <c r="IQP168" s="72"/>
      <c r="IQQ168" s="72"/>
      <c r="IQR168" s="72"/>
      <c r="IQS168" s="72"/>
      <c r="IQT168" s="72"/>
      <c r="IQU168" s="72"/>
      <c r="IQV168" s="72"/>
      <c r="IQW168" s="72"/>
      <c r="IQX168" s="72"/>
      <c r="IQY168" s="72"/>
      <c r="IQZ168" s="72"/>
      <c r="IRA168" s="72"/>
      <c r="IRB168" s="72"/>
      <c r="IRC168" s="72"/>
      <c r="IRD168" s="72"/>
      <c r="IRE168" s="72"/>
      <c r="IRF168" s="72"/>
      <c r="IRG168" s="72"/>
      <c r="IRH168" s="72"/>
      <c r="IRI168" s="72"/>
      <c r="IRJ168" s="72"/>
      <c r="IRK168" s="72"/>
      <c r="IRL168" s="72"/>
      <c r="IRM168" s="72"/>
      <c r="IRN168" s="72"/>
      <c r="IRO168" s="72"/>
      <c r="IRP168" s="72"/>
      <c r="IRQ168" s="72"/>
      <c r="IRR168" s="72"/>
      <c r="IRS168" s="72"/>
      <c r="IRT168" s="72"/>
      <c r="IRU168" s="72"/>
      <c r="IRV168" s="72"/>
      <c r="IRW168" s="72"/>
      <c r="IRX168" s="72"/>
      <c r="IRY168" s="72"/>
      <c r="IRZ168" s="72"/>
      <c r="ISA168" s="72"/>
      <c r="ISB168" s="72"/>
      <c r="ISC168" s="72"/>
      <c r="ISD168" s="72"/>
      <c r="ISE168" s="72"/>
      <c r="ISF168" s="72"/>
      <c r="ISG168" s="72"/>
      <c r="ISH168" s="72"/>
      <c r="ISI168" s="72"/>
      <c r="ISJ168" s="72"/>
      <c r="ISK168" s="72"/>
      <c r="ISL168" s="72"/>
      <c r="ISM168" s="72"/>
      <c r="ISN168" s="72"/>
      <c r="ISO168" s="72"/>
      <c r="ISP168" s="72"/>
      <c r="ISQ168" s="72"/>
      <c r="ISR168" s="72"/>
      <c r="ISS168" s="72"/>
      <c r="IST168" s="72"/>
      <c r="ISU168" s="72"/>
      <c r="ISV168" s="72"/>
      <c r="ISW168" s="72"/>
      <c r="ISX168" s="72"/>
      <c r="ISY168" s="72"/>
      <c r="ISZ168" s="72"/>
      <c r="ITA168" s="72"/>
      <c r="ITB168" s="72"/>
      <c r="ITC168" s="72"/>
      <c r="ITD168" s="72"/>
      <c r="ITE168" s="72"/>
      <c r="ITF168" s="72"/>
      <c r="ITG168" s="72"/>
      <c r="ITH168" s="72"/>
      <c r="ITI168" s="72"/>
      <c r="ITJ168" s="72"/>
      <c r="ITK168" s="72"/>
      <c r="ITL168" s="72"/>
      <c r="ITM168" s="72"/>
      <c r="ITN168" s="72"/>
      <c r="ITO168" s="72"/>
      <c r="ITP168" s="72"/>
      <c r="ITQ168" s="72"/>
      <c r="ITR168" s="72"/>
      <c r="ITS168" s="72"/>
      <c r="ITT168" s="72"/>
      <c r="ITU168" s="72"/>
      <c r="ITV168" s="72"/>
      <c r="ITW168" s="72"/>
      <c r="ITX168" s="72"/>
      <c r="ITY168" s="72"/>
      <c r="ITZ168" s="72"/>
      <c r="IUA168" s="72"/>
      <c r="IUB168" s="72"/>
      <c r="IUC168" s="72"/>
      <c r="IUD168" s="72"/>
      <c r="IUE168" s="72"/>
      <c r="IUF168" s="72"/>
      <c r="IUG168" s="72"/>
      <c r="IUH168" s="72"/>
      <c r="IUI168" s="72"/>
      <c r="IUJ168" s="72"/>
      <c r="IUK168" s="72"/>
      <c r="IUL168" s="72"/>
      <c r="IUM168" s="72"/>
      <c r="IUN168" s="72"/>
      <c r="IUO168" s="72"/>
      <c r="IUP168" s="72"/>
      <c r="IUQ168" s="72"/>
      <c r="IUR168" s="72"/>
      <c r="IUS168" s="72"/>
      <c r="IUT168" s="72"/>
      <c r="IUU168" s="72"/>
      <c r="IUV168" s="72"/>
      <c r="IUW168" s="72"/>
      <c r="IUX168" s="72"/>
      <c r="IUY168" s="72"/>
      <c r="IUZ168" s="72"/>
      <c r="IVA168" s="72"/>
      <c r="IVB168" s="72"/>
      <c r="IVC168" s="72"/>
      <c r="IVD168" s="72"/>
      <c r="IVE168" s="72"/>
      <c r="IVF168" s="72"/>
      <c r="IVG168" s="72"/>
      <c r="IVH168" s="72"/>
      <c r="IVI168" s="72"/>
      <c r="IVJ168" s="72"/>
      <c r="IVK168" s="72"/>
      <c r="IVL168" s="72"/>
      <c r="IVM168" s="72"/>
      <c r="IVN168" s="72"/>
      <c r="IVO168" s="72"/>
      <c r="IVP168" s="72"/>
      <c r="IVQ168" s="72"/>
      <c r="IVR168" s="72"/>
      <c r="IVS168" s="72"/>
      <c r="IVT168" s="72"/>
      <c r="IVU168" s="72"/>
      <c r="IVV168" s="72"/>
      <c r="IVW168" s="72"/>
      <c r="IVX168" s="72"/>
      <c r="IVY168" s="72"/>
      <c r="IVZ168" s="72"/>
      <c r="IWA168" s="72"/>
      <c r="IWB168" s="72"/>
      <c r="IWC168" s="72"/>
      <c r="IWD168" s="72"/>
      <c r="IWE168" s="72"/>
      <c r="IWF168" s="72"/>
      <c r="IWG168" s="72"/>
      <c r="IWH168" s="72"/>
      <c r="IWI168" s="72"/>
      <c r="IWJ168" s="72"/>
      <c r="IWK168" s="72"/>
      <c r="IWL168" s="72"/>
      <c r="IWM168" s="72"/>
      <c r="IWN168" s="72"/>
      <c r="IWO168" s="72"/>
      <c r="IWP168" s="72"/>
      <c r="IWQ168" s="72"/>
      <c r="IWR168" s="72"/>
      <c r="IWS168" s="72"/>
      <c r="IWT168" s="72"/>
      <c r="IWU168" s="72"/>
      <c r="IWV168" s="72"/>
      <c r="IWW168" s="72"/>
      <c r="IWX168" s="72"/>
      <c r="IWY168" s="72"/>
      <c r="IWZ168" s="72"/>
      <c r="IXA168" s="72"/>
      <c r="IXB168" s="72"/>
      <c r="IXC168" s="72"/>
      <c r="IXD168" s="72"/>
      <c r="IXE168" s="72"/>
      <c r="IXF168" s="72"/>
      <c r="IXG168" s="72"/>
      <c r="IXH168" s="72"/>
      <c r="IXI168" s="72"/>
      <c r="IXJ168" s="72"/>
      <c r="IXK168" s="72"/>
      <c r="IXL168" s="72"/>
      <c r="IXM168" s="72"/>
      <c r="IXN168" s="72"/>
      <c r="IXO168" s="72"/>
      <c r="IXP168" s="72"/>
      <c r="IXQ168" s="72"/>
      <c r="IXR168" s="72"/>
      <c r="IXS168" s="72"/>
      <c r="IXT168" s="72"/>
      <c r="IXU168" s="72"/>
      <c r="IXV168" s="72"/>
      <c r="IXW168" s="72"/>
      <c r="IXX168" s="72"/>
      <c r="IXY168" s="72"/>
      <c r="IXZ168" s="72"/>
      <c r="IYA168" s="72"/>
      <c r="IYB168" s="72"/>
      <c r="IYC168" s="72"/>
      <c r="IYD168" s="72"/>
      <c r="IYE168" s="72"/>
      <c r="IYF168" s="72"/>
      <c r="IYG168" s="72"/>
      <c r="IYH168" s="72"/>
      <c r="IYI168" s="72"/>
      <c r="IYJ168" s="72"/>
      <c r="IYK168" s="72"/>
      <c r="IYL168" s="72"/>
      <c r="IYM168" s="72"/>
      <c r="IYN168" s="72"/>
      <c r="IYO168" s="72"/>
      <c r="IYP168" s="72"/>
      <c r="IYQ168" s="72"/>
      <c r="IYR168" s="72"/>
      <c r="IYS168" s="72"/>
      <c r="IYT168" s="72"/>
      <c r="IYU168" s="72"/>
      <c r="IYV168" s="72"/>
      <c r="IYW168" s="72"/>
      <c r="IYX168" s="72"/>
      <c r="IYY168" s="72"/>
      <c r="IYZ168" s="72"/>
      <c r="IZA168" s="72"/>
      <c r="IZB168" s="72"/>
      <c r="IZC168" s="72"/>
      <c r="IZD168" s="72"/>
      <c r="IZE168" s="72"/>
      <c r="IZF168" s="72"/>
      <c r="IZG168" s="72"/>
      <c r="IZH168" s="72"/>
      <c r="IZI168" s="72"/>
      <c r="IZJ168" s="72"/>
      <c r="IZK168" s="72"/>
      <c r="IZL168" s="72"/>
      <c r="IZM168" s="72"/>
      <c r="IZN168" s="72"/>
      <c r="IZO168" s="72"/>
      <c r="IZP168" s="72"/>
      <c r="IZQ168" s="72"/>
      <c r="IZR168" s="72"/>
      <c r="IZS168" s="72"/>
      <c r="IZT168" s="72"/>
      <c r="IZU168" s="72"/>
      <c r="IZV168" s="72"/>
      <c r="IZW168" s="72"/>
      <c r="IZX168" s="72"/>
      <c r="IZY168" s="72"/>
      <c r="IZZ168" s="72"/>
      <c r="JAA168" s="72"/>
      <c r="JAB168" s="72"/>
      <c r="JAC168" s="72"/>
      <c r="JAD168" s="72"/>
      <c r="JAE168" s="72"/>
      <c r="JAF168" s="72"/>
      <c r="JAG168" s="72"/>
      <c r="JAH168" s="72"/>
      <c r="JAI168" s="72"/>
      <c r="JAJ168" s="72"/>
      <c r="JAK168" s="72"/>
      <c r="JAL168" s="72"/>
      <c r="JAM168" s="72"/>
      <c r="JAN168" s="72"/>
      <c r="JAO168" s="72"/>
      <c r="JAP168" s="72"/>
      <c r="JAQ168" s="72"/>
      <c r="JAR168" s="72"/>
      <c r="JAS168" s="72"/>
      <c r="JAT168" s="72"/>
      <c r="JAU168" s="72"/>
      <c r="JAV168" s="72"/>
      <c r="JAW168" s="72"/>
      <c r="JAX168" s="72"/>
      <c r="JAY168" s="72"/>
      <c r="JAZ168" s="72"/>
      <c r="JBA168" s="72"/>
      <c r="JBB168" s="72"/>
      <c r="JBC168" s="72"/>
      <c r="JBD168" s="72"/>
      <c r="JBE168" s="72"/>
      <c r="JBF168" s="72"/>
      <c r="JBG168" s="72"/>
      <c r="JBH168" s="72"/>
      <c r="JBI168" s="72"/>
      <c r="JBJ168" s="72"/>
      <c r="JBK168" s="72"/>
      <c r="JBL168" s="72"/>
      <c r="JBM168" s="72"/>
      <c r="JBN168" s="72"/>
      <c r="JBO168" s="72"/>
      <c r="JBP168" s="72"/>
      <c r="JBQ168" s="72"/>
      <c r="JBR168" s="72"/>
      <c r="JBS168" s="72"/>
      <c r="JBT168" s="72"/>
      <c r="JBU168" s="72"/>
      <c r="JBV168" s="72"/>
      <c r="JBW168" s="72"/>
      <c r="JBX168" s="72"/>
      <c r="JBY168" s="72"/>
      <c r="JBZ168" s="72"/>
      <c r="JCA168" s="72"/>
      <c r="JCB168" s="72"/>
      <c r="JCC168" s="72"/>
      <c r="JCD168" s="72"/>
      <c r="JCE168" s="72"/>
      <c r="JCF168" s="72"/>
      <c r="JCG168" s="72"/>
      <c r="JCH168" s="72"/>
      <c r="JCI168" s="72"/>
      <c r="JCJ168" s="72"/>
      <c r="JCK168" s="72"/>
      <c r="JCL168" s="72"/>
      <c r="JCM168" s="72"/>
      <c r="JCN168" s="72"/>
      <c r="JCO168" s="72"/>
      <c r="JCP168" s="72"/>
      <c r="JCQ168" s="72"/>
      <c r="JCR168" s="72"/>
      <c r="JCS168" s="72"/>
      <c r="JCT168" s="72"/>
      <c r="JCU168" s="72"/>
      <c r="JCV168" s="72"/>
      <c r="JCW168" s="72"/>
      <c r="JCX168" s="72"/>
      <c r="JCY168" s="72"/>
      <c r="JCZ168" s="72"/>
      <c r="JDA168" s="72"/>
      <c r="JDB168" s="72"/>
      <c r="JDC168" s="72"/>
      <c r="JDD168" s="72"/>
      <c r="JDE168" s="72"/>
      <c r="JDF168" s="72"/>
      <c r="JDG168" s="72"/>
      <c r="JDH168" s="72"/>
      <c r="JDI168" s="72"/>
      <c r="JDJ168" s="72"/>
      <c r="JDK168" s="72"/>
      <c r="JDL168" s="72"/>
      <c r="JDM168" s="72"/>
      <c r="JDN168" s="72"/>
      <c r="JDO168" s="72"/>
      <c r="JDP168" s="72"/>
      <c r="JDQ168" s="72"/>
      <c r="JDR168" s="72"/>
      <c r="JDS168" s="72"/>
      <c r="JDT168" s="72"/>
      <c r="JDU168" s="72"/>
      <c r="JDV168" s="72"/>
      <c r="JDW168" s="72"/>
      <c r="JDX168" s="72"/>
      <c r="JDY168" s="72"/>
      <c r="JDZ168" s="72"/>
      <c r="JEA168" s="72"/>
      <c r="JEB168" s="72"/>
      <c r="JEC168" s="72"/>
      <c r="JED168" s="72"/>
      <c r="JEE168" s="72"/>
      <c r="JEF168" s="72"/>
      <c r="JEG168" s="72"/>
      <c r="JEH168" s="72"/>
      <c r="JEI168" s="72"/>
      <c r="JEJ168" s="72"/>
      <c r="JEK168" s="72"/>
      <c r="JEL168" s="72"/>
      <c r="JEM168" s="72"/>
      <c r="JEN168" s="72"/>
      <c r="JEO168" s="72"/>
      <c r="JEP168" s="72"/>
      <c r="JEQ168" s="72"/>
      <c r="JER168" s="72"/>
      <c r="JES168" s="72"/>
      <c r="JET168" s="72"/>
      <c r="JEU168" s="72"/>
      <c r="JEV168" s="72"/>
      <c r="JEW168" s="72"/>
      <c r="JEX168" s="72"/>
      <c r="JEY168" s="72"/>
      <c r="JEZ168" s="72"/>
      <c r="JFA168" s="72"/>
      <c r="JFB168" s="72"/>
      <c r="JFC168" s="72"/>
      <c r="JFD168" s="72"/>
      <c r="JFE168" s="72"/>
      <c r="JFF168" s="72"/>
      <c r="JFG168" s="72"/>
      <c r="JFH168" s="72"/>
      <c r="JFI168" s="72"/>
      <c r="JFJ168" s="72"/>
      <c r="JFK168" s="72"/>
      <c r="JFL168" s="72"/>
      <c r="JFM168" s="72"/>
      <c r="JFN168" s="72"/>
      <c r="JFO168" s="72"/>
      <c r="JFP168" s="72"/>
      <c r="JFQ168" s="72"/>
      <c r="JFR168" s="72"/>
      <c r="JFS168" s="72"/>
      <c r="JFT168" s="72"/>
      <c r="JFU168" s="72"/>
      <c r="JFV168" s="72"/>
      <c r="JFW168" s="72"/>
      <c r="JFX168" s="72"/>
      <c r="JFY168" s="72"/>
      <c r="JFZ168" s="72"/>
      <c r="JGA168" s="72"/>
      <c r="JGB168" s="72"/>
      <c r="JGC168" s="72"/>
      <c r="JGD168" s="72"/>
      <c r="JGE168" s="72"/>
      <c r="JGF168" s="72"/>
      <c r="JGG168" s="72"/>
      <c r="JGH168" s="72"/>
      <c r="JGI168" s="72"/>
      <c r="JGJ168" s="72"/>
      <c r="JGK168" s="72"/>
      <c r="JGL168" s="72"/>
      <c r="JGM168" s="72"/>
      <c r="JGN168" s="72"/>
      <c r="JGO168" s="72"/>
      <c r="JGP168" s="72"/>
      <c r="JGQ168" s="72"/>
      <c r="JGR168" s="72"/>
      <c r="JGS168" s="72"/>
      <c r="JGT168" s="72"/>
      <c r="JGU168" s="72"/>
      <c r="JGV168" s="72"/>
      <c r="JGW168" s="72"/>
      <c r="JGX168" s="72"/>
      <c r="JGY168" s="72"/>
      <c r="JGZ168" s="72"/>
      <c r="JHA168" s="72"/>
      <c r="JHB168" s="72"/>
      <c r="JHC168" s="72"/>
      <c r="JHD168" s="72"/>
      <c r="JHE168" s="72"/>
      <c r="JHF168" s="72"/>
      <c r="JHG168" s="72"/>
      <c r="JHH168" s="72"/>
      <c r="JHI168" s="72"/>
      <c r="JHJ168" s="72"/>
      <c r="JHK168" s="72"/>
      <c r="JHL168" s="72"/>
      <c r="JHM168" s="72"/>
      <c r="JHN168" s="72"/>
      <c r="JHO168" s="72"/>
      <c r="JHP168" s="72"/>
      <c r="JHQ168" s="72"/>
      <c r="JHR168" s="72"/>
      <c r="JHS168" s="72"/>
      <c r="JHT168" s="72"/>
      <c r="JHU168" s="72"/>
      <c r="JHV168" s="72"/>
      <c r="JHW168" s="72"/>
      <c r="JHX168" s="72"/>
      <c r="JHY168" s="72"/>
      <c r="JHZ168" s="72"/>
      <c r="JIA168" s="72"/>
      <c r="JIB168" s="72"/>
      <c r="JIC168" s="72"/>
      <c r="JID168" s="72"/>
      <c r="JIE168" s="72"/>
      <c r="JIF168" s="72"/>
      <c r="JIG168" s="72"/>
      <c r="JIH168" s="72"/>
      <c r="JII168" s="72"/>
      <c r="JIJ168" s="72"/>
      <c r="JIK168" s="72"/>
      <c r="JIL168" s="72"/>
      <c r="JIM168" s="72"/>
      <c r="JIN168" s="72"/>
      <c r="JIO168" s="72"/>
      <c r="JIP168" s="72"/>
      <c r="JIQ168" s="72"/>
      <c r="JIR168" s="72"/>
      <c r="JIS168" s="72"/>
      <c r="JIT168" s="72"/>
      <c r="JIU168" s="72"/>
      <c r="JIV168" s="72"/>
      <c r="JIW168" s="72"/>
      <c r="JIX168" s="72"/>
      <c r="JIY168" s="72"/>
      <c r="JIZ168" s="72"/>
      <c r="JJA168" s="72"/>
      <c r="JJB168" s="72"/>
      <c r="JJC168" s="72"/>
      <c r="JJD168" s="72"/>
      <c r="JJE168" s="72"/>
      <c r="JJF168" s="72"/>
      <c r="JJG168" s="72"/>
      <c r="JJH168" s="72"/>
      <c r="JJI168" s="72"/>
      <c r="JJJ168" s="72"/>
      <c r="JJK168" s="72"/>
      <c r="JJL168" s="72"/>
      <c r="JJM168" s="72"/>
      <c r="JJN168" s="72"/>
      <c r="JJO168" s="72"/>
      <c r="JJP168" s="72"/>
      <c r="JJQ168" s="72"/>
      <c r="JJR168" s="72"/>
      <c r="JJS168" s="72"/>
      <c r="JJT168" s="72"/>
      <c r="JJU168" s="72"/>
      <c r="JJV168" s="72"/>
      <c r="JJW168" s="72"/>
      <c r="JJX168" s="72"/>
      <c r="JJY168" s="72"/>
      <c r="JJZ168" s="72"/>
      <c r="JKA168" s="72"/>
      <c r="JKB168" s="72"/>
      <c r="JKC168" s="72"/>
      <c r="JKD168" s="72"/>
      <c r="JKE168" s="72"/>
      <c r="JKF168" s="72"/>
      <c r="JKG168" s="72"/>
      <c r="JKH168" s="72"/>
      <c r="JKI168" s="72"/>
      <c r="JKJ168" s="72"/>
      <c r="JKK168" s="72"/>
      <c r="JKL168" s="72"/>
      <c r="JKM168" s="72"/>
      <c r="JKN168" s="72"/>
      <c r="JKO168" s="72"/>
      <c r="JKP168" s="72"/>
      <c r="JKQ168" s="72"/>
      <c r="JKR168" s="72"/>
      <c r="JKS168" s="72"/>
      <c r="JKT168" s="72"/>
      <c r="JKU168" s="72"/>
      <c r="JKV168" s="72"/>
      <c r="JKW168" s="72"/>
      <c r="JKX168" s="72"/>
      <c r="JKY168" s="72"/>
      <c r="JKZ168" s="72"/>
      <c r="JLA168" s="72"/>
      <c r="JLB168" s="72"/>
      <c r="JLC168" s="72"/>
      <c r="JLD168" s="72"/>
      <c r="JLE168" s="72"/>
      <c r="JLF168" s="72"/>
      <c r="JLG168" s="72"/>
      <c r="JLH168" s="72"/>
      <c r="JLI168" s="72"/>
      <c r="JLJ168" s="72"/>
      <c r="JLK168" s="72"/>
      <c r="JLL168" s="72"/>
      <c r="JLM168" s="72"/>
      <c r="JLN168" s="72"/>
      <c r="JLO168" s="72"/>
      <c r="JLP168" s="72"/>
      <c r="JLQ168" s="72"/>
      <c r="JLR168" s="72"/>
      <c r="JLS168" s="72"/>
      <c r="JLT168" s="72"/>
      <c r="JLU168" s="72"/>
      <c r="JLV168" s="72"/>
      <c r="JLW168" s="72"/>
      <c r="JLX168" s="72"/>
      <c r="JLY168" s="72"/>
      <c r="JLZ168" s="72"/>
      <c r="JMA168" s="72"/>
      <c r="JMB168" s="72"/>
      <c r="JMC168" s="72"/>
      <c r="JMD168" s="72"/>
      <c r="JME168" s="72"/>
      <c r="JMF168" s="72"/>
      <c r="JMG168" s="72"/>
      <c r="JMH168" s="72"/>
      <c r="JMI168" s="72"/>
      <c r="JMJ168" s="72"/>
      <c r="JMK168" s="72"/>
      <c r="JML168" s="72"/>
      <c r="JMM168" s="72"/>
      <c r="JMN168" s="72"/>
      <c r="JMO168" s="72"/>
      <c r="JMP168" s="72"/>
      <c r="JMQ168" s="72"/>
      <c r="JMR168" s="72"/>
      <c r="JMS168" s="72"/>
      <c r="JMT168" s="72"/>
      <c r="JMU168" s="72"/>
      <c r="JMV168" s="72"/>
      <c r="JMW168" s="72"/>
      <c r="JMX168" s="72"/>
      <c r="JMY168" s="72"/>
      <c r="JMZ168" s="72"/>
      <c r="JNA168" s="72"/>
      <c r="JNB168" s="72"/>
      <c r="JNC168" s="72"/>
      <c r="JND168" s="72"/>
      <c r="JNE168" s="72"/>
      <c r="JNF168" s="72"/>
      <c r="JNG168" s="72"/>
      <c r="JNH168" s="72"/>
      <c r="JNI168" s="72"/>
      <c r="JNJ168" s="72"/>
      <c r="JNK168" s="72"/>
      <c r="JNL168" s="72"/>
      <c r="JNM168" s="72"/>
      <c r="JNN168" s="72"/>
      <c r="JNO168" s="72"/>
      <c r="JNP168" s="72"/>
      <c r="JNQ168" s="72"/>
      <c r="JNR168" s="72"/>
      <c r="JNS168" s="72"/>
      <c r="JNT168" s="72"/>
      <c r="JNU168" s="72"/>
      <c r="JNV168" s="72"/>
      <c r="JNW168" s="72"/>
      <c r="JNX168" s="72"/>
      <c r="JNY168" s="72"/>
      <c r="JNZ168" s="72"/>
      <c r="JOA168" s="72"/>
      <c r="JOB168" s="72"/>
      <c r="JOC168" s="72"/>
      <c r="JOD168" s="72"/>
      <c r="JOE168" s="72"/>
      <c r="JOF168" s="72"/>
      <c r="JOG168" s="72"/>
      <c r="JOH168" s="72"/>
      <c r="JOI168" s="72"/>
      <c r="JOJ168" s="72"/>
      <c r="JOK168" s="72"/>
      <c r="JOL168" s="72"/>
      <c r="JOM168" s="72"/>
      <c r="JON168" s="72"/>
      <c r="JOO168" s="72"/>
      <c r="JOP168" s="72"/>
      <c r="JOQ168" s="72"/>
      <c r="JOR168" s="72"/>
      <c r="JOS168" s="72"/>
      <c r="JOT168" s="72"/>
      <c r="JOU168" s="72"/>
      <c r="JOV168" s="72"/>
      <c r="JOW168" s="72"/>
      <c r="JOX168" s="72"/>
      <c r="JOY168" s="72"/>
      <c r="JOZ168" s="72"/>
      <c r="JPA168" s="72"/>
      <c r="JPB168" s="72"/>
      <c r="JPC168" s="72"/>
      <c r="JPD168" s="72"/>
      <c r="JPE168" s="72"/>
      <c r="JPF168" s="72"/>
      <c r="JPG168" s="72"/>
      <c r="JPH168" s="72"/>
      <c r="JPI168" s="72"/>
      <c r="JPJ168" s="72"/>
      <c r="JPK168" s="72"/>
      <c r="JPL168" s="72"/>
      <c r="JPM168" s="72"/>
      <c r="JPN168" s="72"/>
      <c r="JPO168" s="72"/>
      <c r="JPP168" s="72"/>
      <c r="JPQ168" s="72"/>
      <c r="JPR168" s="72"/>
      <c r="JPS168" s="72"/>
      <c r="JPT168" s="72"/>
      <c r="JPU168" s="72"/>
      <c r="JPV168" s="72"/>
      <c r="JPW168" s="72"/>
      <c r="JPX168" s="72"/>
      <c r="JPY168" s="72"/>
      <c r="JPZ168" s="72"/>
      <c r="JQA168" s="72"/>
      <c r="JQB168" s="72"/>
      <c r="JQC168" s="72"/>
      <c r="JQD168" s="72"/>
      <c r="JQE168" s="72"/>
      <c r="JQF168" s="72"/>
      <c r="JQG168" s="72"/>
      <c r="JQH168" s="72"/>
      <c r="JQI168" s="72"/>
      <c r="JQJ168" s="72"/>
      <c r="JQK168" s="72"/>
      <c r="JQL168" s="72"/>
      <c r="JQM168" s="72"/>
      <c r="JQN168" s="72"/>
      <c r="JQO168" s="72"/>
      <c r="JQP168" s="72"/>
      <c r="JQQ168" s="72"/>
      <c r="JQR168" s="72"/>
      <c r="JQS168" s="72"/>
      <c r="JQT168" s="72"/>
      <c r="JQU168" s="72"/>
      <c r="JQV168" s="72"/>
      <c r="JQW168" s="72"/>
      <c r="JQX168" s="72"/>
      <c r="JQY168" s="72"/>
      <c r="JQZ168" s="72"/>
      <c r="JRA168" s="72"/>
      <c r="JRB168" s="72"/>
      <c r="JRC168" s="72"/>
      <c r="JRD168" s="72"/>
      <c r="JRE168" s="72"/>
      <c r="JRF168" s="72"/>
      <c r="JRG168" s="72"/>
      <c r="JRH168" s="72"/>
      <c r="JRI168" s="72"/>
      <c r="JRJ168" s="72"/>
      <c r="JRK168" s="72"/>
      <c r="JRL168" s="72"/>
      <c r="JRM168" s="72"/>
      <c r="JRN168" s="72"/>
      <c r="JRO168" s="72"/>
      <c r="JRP168" s="72"/>
      <c r="JRQ168" s="72"/>
      <c r="JRR168" s="72"/>
      <c r="JRS168" s="72"/>
      <c r="JRT168" s="72"/>
      <c r="JRU168" s="72"/>
      <c r="JRV168" s="72"/>
      <c r="JRW168" s="72"/>
      <c r="JRX168" s="72"/>
      <c r="JRY168" s="72"/>
      <c r="JRZ168" s="72"/>
      <c r="JSA168" s="72"/>
      <c r="JSB168" s="72"/>
      <c r="JSC168" s="72"/>
      <c r="JSD168" s="72"/>
      <c r="JSE168" s="72"/>
      <c r="JSF168" s="72"/>
      <c r="JSG168" s="72"/>
      <c r="JSH168" s="72"/>
      <c r="JSI168" s="72"/>
      <c r="JSJ168" s="72"/>
      <c r="JSK168" s="72"/>
      <c r="JSL168" s="72"/>
      <c r="JSM168" s="72"/>
      <c r="JSN168" s="72"/>
      <c r="JSO168" s="72"/>
      <c r="JSP168" s="72"/>
      <c r="JSQ168" s="72"/>
      <c r="JSR168" s="72"/>
      <c r="JSS168" s="72"/>
      <c r="JST168" s="72"/>
      <c r="JSU168" s="72"/>
      <c r="JSV168" s="72"/>
      <c r="JSW168" s="72"/>
      <c r="JSX168" s="72"/>
      <c r="JSY168" s="72"/>
      <c r="JSZ168" s="72"/>
      <c r="JTA168" s="72"/>
      <c r="JTB168" s="72"/>
      <c r="JTC168" s="72"/>
      <c r="JTD168" s="72"/>
      <c r="JTE168" s="72"/>
      <c r="JTF168" s="72"/>
      <c r="JTG168" s="72"/>
      <c r="JTH168" s="72"/>
      <c r="JTI168" s="72"/>
      <c r="JTJ168" s="72"/>
      <c r="JTK168" s="72"/>
      <c r="JTL168" s="72"/>
      <c r="JTM168" s="72"/>
      <c r="JTN168" s="72"/>
      <c r="JTO168" s="72"/>
      <c r="JTP168" s="72"/>
      <c r="JTQ168" s="72"/>
      <c r="JTR168" s="72"/>
      <c r="JTS168" s="72"/>
      <c r="JTT168" s="72"/>
      <c r="JTU168" s="72"/>
      <c r="JTV168" s="72"/>
      <c r="JTW168" s="72"/>
      <c r="JTX168" s="72"/>
      <c r="JTY168" s="72"/>
      <c r="JTZ168" s="72"/>
      <c r="JUA168" s="72"/>
      <c r="JUB168" s="72"/>
      <c r="JUC168" s="72"/>
      <c r="JUD168" s="72"/>
      <c r="JUE168" s="72"/>
      <c r="JUF168" s="72"/>
      <c r="JUG168" s="72"/>
      <c r="JUH168" s="72"/>
      <c r="JUI168" s="72"/>
      <c r="JUJ168" s="72"/>
      <c r="JUK168" s="72"/>
      <c r="JUL168" s="72"/>
      <c r="JUM168" s="72"/>
      <c r="JUN168" s="72"/>
      <c r="JUO168" s="72"/>
      <c r="JUP168" s="72"/>
      <c r="JUQ168" s="72"/>
      <c r="JUR168" s="72"/>
      <c r="JUS168" s="72"/>
      <c r="JUT168" s="72"/>
      <c r="JUU168" s="72"/>
      <c r="JUV168" s="72"/>
      <c r="JUW168" s="72"/>
      <c r="JUX168" s="72"/>
      <c r="JUY168" s="72"/>
      <c r="JUZ168" s="72"/>
      <c r="JVA168" s="72"/>
      <c r="JVB168" s="72"/>
      <c r="JVC168" s="72"/>
      <c r="JVD168" s="72"/>
      <c r="JVE168" s="72"/>
      <c r="JVF168" s="72"/>
      <c r="JVG168" s="72"/>
      <c r="JVH168" s="72"/>
      <c r="JVI168" s="72"/>
      <c r="JVJ168" s="72"/>
      <c r="JVK168" s="72"/>
      <c r="JVL168" s="72"/>
      <c r="JVM168" s="72"/>
      <c r="JVN168" s="72"/>
      <c r="JVO168" s="72"/>
      <c r="JVP168" s="72"/>
      <c r="JVQ168" s="72"/>
      <c r="JVR168" s="72"/>
      <c r="JVS168" s="72"/>
      <c r="JVT168" s="72"/>
      <c r="JVU168" s="72"/>
      <c r="JVV168" s="72"/>
      <c r="JVW168" s="72"/>
      <c r="JVX168" s="72"/>
      <c r="JVY168" s="72"/>
      <c r="JVZ168" s="72"/>
      <c r="JWA168" s="72"/>
      <c r="JWB168" s="72"/>
      <c r="JWC168" s="72"/>
      <c r="JWD168" s="72"/>
      <c r="JWE168" s="72"/>
      <c r="JWF168" s="72"/>
      <c r="JWG168" s="72"/>
      <c r="JWH168" s="72"/>
      <c r="JWI168" s="72"/>
      <c r="JWJ168" s="72"/>
      <c r="JWK168" s="72"/>
      <c r="JWL168" s="72"/>
      <c r="JWM168" s="72"/>
      <c r="JWN168" s="72"/>
      <c r="JWO168" s="72"/>
      <c r="JWP168" s="72"/>
      <c r="JWQ168" s="72"/>
      <c r="JWR168" s="72"/>
      <c r="JWS168" s="72"/>
      <c r="JWT168" s="72"/>
      <c r="JWU168" s="72"/>
      <c r="JWV168" s="72"/>
      <c r="JWW168" s="72"/>
      <c r="JWX168" s="72"/>
      <c r="JWY168" s="72"/>
      <c r="JWZ168" s="72"/>
      <c r="JXA168" s="72"/>
      <c r="JXB168" s="72"/>
      <c r="JXC168" s="72"/>
      <c r="JXD168" s="72"/>
      <c r="JXE168" s="72"/>
      <c r="JXF168" s="72"/>
      <c r="JXG168" s="72"/>
      <c r="JXH168" s="72"/>
      <c r="JXI168" s="72"/>
      <c r="JXJ168" s="72"/>
      <c r="JXK168" s="72"/>
      <c r="JXL168" s="72"/>
      <c r="JXM168" s="72"/>
      <c r="JXN168" s="72"/>
      <c r="JXO168" s="72"/>
      <c r="JXP168" s="72"/>
      <c r="JXQ168" s="72"/>
      <c r="JXR168" s="72"/>
      <c r="JXS168" s="72"/>
      <c r="JXT168" s="72"/>
      <c r="JXU168" s="72"/>
      <c r="JXV168" s="72"/>
      <c r="JXW168" s="72"/>
      <c r="JXX168" s="72"/>
      <c r="JXY168" s="72"/>
      <c r="JXZ168" s="72"/>
      <c r="JYA168" s="72"/>
      <c r="JYB168" s="72"/>
      <c r="JYC168" s="72"/>
      <c r="JYD168" s="72"/>
      <c r="JYE168" s="72"/>
      <c r="JYF168" s="72"/>
      <c r="JYG168" s="72"/>
      <c r="JYH168" s="72"/>
      <c r="JYI168" s="72"/>
      <c r="JYJ168" s="72"/>
      <c r="JYK168" s="72"/>
      <c r="JYL168" s="72"/>
      <c r="JYM168" s="72"/>
      <c r="JYN168" s="72"/>
      <c r="JYO168" s="72"/>
      <c r="JYP168" s="72"/>
      <c r="JYQ168" s="72"/>
      <c r="JYR168" s="72"/>
      <c r="JYS168" s="72"/>
      <c r="JYT168" s="72"/>
      <c r="JYU168" s="72"/>
      <c r="JYV168" s="72"/>
      <c r="JYW168" s="72"/>
      <c r="JYX168" s="72"/>
      <c r="JYY168" s="72"/>
      <c r="JYZ168" s="72"/>
      <c r="JZA168" s="72"/>
      <c r="JZB168" s="72"/>
      <c r="JZC168" s="72"/>
      <c r="JZD168" s="72"/>
      <c r="JZE168" s="72"/>
      <c r="JZF168" s="72"/>
      <c r="JZG168" s="72"/>
      <c r="JZH168" s="72"/>
      <c r="JZI168" s="72"/>
      <c r="JZJ168" s="72"/>
      <c r="JZK168" s="72"/>
      <c r="JZL168" s="72"/>
      <c r="JZM168" s="72"/>
      <c r="JZN168" s="72"/>
      <c r="JZO168" s="72"/>
      <c r="JZP168" s="72"/>
      <c r="JZQ168" s="72"/>
      <c r="JZR168" s="72"/>
      <c r="JZS168" s="72"/>
      <c r="JZT168" s="72"/>
      <c r="JZU168" s="72"/>
      <c r="JZV168" s="72"/>
      <c r="JZW168" s="72"/>
      <c r="JZX168" s="72"/>
      <c r="JZY168" s="72"/>
      <c r="JZZ168" s="72"/>
      <c r="KAA168" s="72"/>
      <c r="KAB168" s="72"/>
      <c r="KAC168" s="72"/>
      <c r="KAD168" s="72"/>
      <c r="KAE168" s="72"/>
      <c r="KAF168" s="72"/>
      <c r="KAG168" s="72"/>
      <c r="KAH168" s="72"/>
      <c r="KAI168" s="72"/>
      <c r="KAJ168" s="72"/>
      <c r="KAK168" s="72"/>
      <c r="KAL168" s="72"/>
      <c r="KAM168" s="72"/>
      <c r="KAN168" s="72"/>
      <c r="KAO168" s="72"/>
      <c r="KAP168" s="72"/>
      <c r="KAQ168" s="72"/>
      <c r="KAR168" s="72"/>
      <c r="KAS168" s="72"/>
      <c r="KAT168" s="72"/>
      <c r="KAU168" s="72"/>
      <c r="KAV168" s="72"/>
      <c r="KAW168" s="72"/>
      <c r="KAX168" s="72"/>
      <c r="KAY168" s="72"/>
      <c r="KAZ168" s="72"/>
      <c r="KBA168" s="72"/>
      <c r="KBB168" s="72"/>
      <c r="KBC168" s="72"/>
      <c r="KBD168" s="72"/>
      <c r="KBE168" s="72"/>
      <c r="KBF168" s="72"/>
      <c r="KBG168" s="72"/>
      <c r="KBH168" s="72"/>
      <c r="KBI168" s="72"/>
      <c r="KBJ168" s="72"/>
      <c r="KBK168" s="72"/>
      <c r="KBL168" s="72"/>
      <c r="KBM168" s="72"/>
      <c r="KBN168" s="72"/>
      <c r="KBO168" s="72"/>
      <c r="KBP168" s="72"/>
      <c r="KBQ168" s="72"/>
      <c r="KBR168" s="72"/>
      <c r="KBS168" s="72"/>
      <c r="KBT168" s="72"/>
      <c r="KBU168" s="72"/>
      <c r="KBV168" s="72"/>
      <c r="KBW168" s="72"/>
      <c r="KBX168" s="72"/>
      <c r="KBY168" s="72"/>
      <c r="KBZ168" s="72"/>
      <c r="KCA168" s="72"/>
      <c r="KCB168" s="72"/>
      <c r="KCC168" s="72"/>
      <c r="KCD168" s="72"/>
      <c r="KCE168" s="72"/>
      <c r="KCF168" s="72"/>
      <c r="KCG168" s="72"/>
      <c r="KCH168" s="72"/>
      <c r="KCI168" s="72"/>
      <c r="KCJ168" s="72"/>
      <c r="KCK168" s="72"/>
      <c r="KCL168" s="72"/>
      <c r="KCM168" s="72"/>
      <c r="KCN168" s="72"/>
      <c r="KCO168" s="72"/>
      <c r="KCP168" s="72"/>
      <c r="KCQ168" s="72"/>
      <c r="KCR168" s="72"/>
      <c r="KCS168" s="72"/>
      <c r="KCT168" s="72"/>
      <c r="KCU168" s="72"/>
      <c r="KCV168" s="72"/>
      <c r="KCW168" s="72"/>
      <c r="KCX168" s="72"/>
      <c r="KCY168" s="72"/>
      <c r="KCZ168" s="72"/>
      <c r="KDA168" s="72"/>
      <c r="KDB168" s="72"/>
      <c r="KDC168" s="72"/>
      <c r="KDD168" s="72"/>
      <c r="KDE168" s="72"/>
      <c r="KDF168" s="72"/>
      <c r="KDG168" s="72"/>
      <c r="KDH168" s="72"/>
      <c r="KDI168" s="72"/>
      <c r="KDJ168" s="72"/>
      <c r="KDK168" s="72"/>
      <c r="KDL168" s="72"/>
      <c r="KDM168" s="72"/>
      <c r="KDN168" s="72"/>
      <c r="KDO168" s="72"/>
      <c r="KDP168" s="72"/>
      <c r="KDQ168" s="72"/>
      <c r="KDR168" s="72"/>
      <c r="KDS168" s="72"/>
      <c r="KDT168" s="72"/>
      <c r="KDU168" s="72"/>
      <c r="KDV168" s="72"/>
      <c r="KDW168" s="72"/>
      <c r="KDX168" s="72"/>
      <c r="KDY168" s="72"/>
      <c r="KDZ168" s="72"/>
      <c r="KEA168" s="72"/>
      <c r="KEB168" s="72"/>
      <c r="KEC168" s="72"/>
      <c r="KED168" s="72"/>
      <c r="KEE168" s="72"/>
      <c r="KEF168" s="72"/>
      <c r="KEG168" s="72"/>
      <c r="KEH168" s="72"/>
      <c r="KEI168" s="72"/>
      <c r="KEJ168" s="72"/>
      <c r="KEK168" s="72"/>
      <c r="KEL168" s="72"/>
      <c r="KEM168" s="72"/>
      <c r="KEN168" s="72"/>
      <c r="KEO168" s="72"/>
      <c r="KEP168" s="72"/>
      <c r="KEQ168" s="72"/>
      <c r="KER168" s="72"/>
      <c r="KES168" s="72"/>
      <c r="KET168" s="72"/>
      <c r="KEU168" s="72"/>
      <c r="KEV168" s="72"/>
      <c r="KEW168" s="72"/>
      <c r="KEX168" s="72"/>
      <c r="KEY168" s="72"/>
      <c r="KEZ168" s="72"/>
      <c r="KFA168" s="72"/>
      <c r="KFB168" s="72"/>
      <c r="KFC168" s="72"/>
      <c r="KFD168" s="72"/>
      <c r="KFE168" s="72"/>
      <c r="KFF168" s="72"/>
      <c r="KFG168" s="72"/>
      <c r="KFH168" s="72"/>
      <c r="KFI168" s="72"/>
      <c r="KFJ168" s="72"/>
      <c r="KFK168" s="72"/>
      <c r="KFL168" s="72"/>
      <c r="KFM168" s="72"/>
      <c r="KFN168" s="72"/>
      <c r="KFO168" s="72"/>
      <c r="KFP168" s="72"/>
      <c r="KFQ168" s="72"/>
      <c r="KFR168" s="72"/>
      <c r="KFS168" s="72"/>
      <c r="KFT168" s="72"/>
      <c r="KFU168" s="72"/>
      <c r="KFV168" s="72"/>
      <c r="KFW168" s="72"/>
      <c r="KFX168" s="72"/>
      <c r="KFY168" s="72"/>
      <c r="KFZ168" s="72"/>
      <c r="KGA168" s="72"/>
      <c r="KGB168" s="72"/>
      <c r="KGC168" s="72"/>
      <c r="KGD168" s="72"/>
      <c r="KGE168" s="72"/>
      <c r="KGF168" s="72"/>
      <c r="KGG168" s="72"/>
      <c r="KGH168" s="72"/>
      <c r="KGI168" s="72"/>
      <c r="KGJ168" s="72"/>
      <c r="KGK168" s="72"/>
      <c r="KGL168" s="72"/>
      <c r="KGM168" s="72"/>
      <c r="KGN168" s="72"/>
      <c r="KGO168" s="72"/>
      <c r="KGP168" s="72"/>
      <c r="KGQ168" s="72"/>
      <c r="KGR168" s="72"/>
      <c r="KGS168" s="72"/>
      <c r="KGT168" s="72"/>
      <c r="KGU168" s="72"/>
      <c r="KGV168" s="72"/>
      <c r="KGW168" s="72"/>
      <c r="KGX168" s="72"/>
      <c r="KGY168" s="72"/>
      <c r="KGZ168" s="72"/>
      <c r="KHA168" s="72"/>
      <c r="KHB168" s="72"/>
      <c r="KHC168" s="72"/>
      <c r="KHD168" s="72"/>
      <c r="KHE168" s="72"/>
      <c r="KHF168" s="72"/>
      <c r="KHG168" s="72"/>
      <c r="KHH168" s="72"/>
      <c r="KHI168" s="72"/>
      <c r="KHJ168" s="72"/>
      <c r="KHK168" s="72"/>
      <c r="KHL168" s="72"/>
      <c r="KHM168" s="72"/>
      <c r="KHN168" s="72"/>
      <c r="KHO168" s="72"/>
      <c r="KHP168" s="72"/>
      <c r="KHQ168" s="72"/>
      <c r="KHR168" s="72"/>
      <c r="KHS168" s="72"/>
      <c r="KHT168" s="72"/>
      <c r="KHU168" s="72"/>
      <c r="KHV168" s="72"/>
      <c r="KHW168" s="72"/>
      <c r="KHX168" s="72"/>
      <c r="KHY168" s="72"/>
      <c r="KHZ168" s="72"/>
      <c r="KIA168" s="72"/>
      <c r="KIB168" s="72"/>
      <c r="KIC168" s="72"/>
      <c r="KID168" s="72"/>
      <c r="KIE168" s="72"/>
      <c r="KIF168" s="72"/>
      <c r="KIG168" s="72"/>
      <c r="KIH168" s="72"/>
      <c r="KII168" s="72"/>
      <c r="KIJ168" s="72"/>
      <c r="KIK168" s="72"/>
      <c r="KIL168" s="72"/>
      <c r="KIM168" s="72"/>
      <c r="KIN168" s="72"/>
      <c r="KIO168" s="72"/>
      <c r="KIP168" s="72"/>
      <c r="KIQ168" s="72"/>
      <c r="KIR168" s="72"/>
      <c r="KIS168" s="72"/>
      <c r="KIT168" s="72"/>
      <c r="KIU168" s="72"/>
      <c r="KIV168" s="72"/>
      <c r="KIW168" s="72"/>
      <c r="KIX168" s="72"/>
      <c r="KIY168" s="72"/>
      <c r="KIZ168" s="72"/>
      <c r="KJA168" s="72"/>
      <c r="KJB168" s="72"/>
      <c r="KJC168" s="72"/>
      <c r="KJD168" s="72"/>
      <c r="KJE168" s="72"/>
      <c r="KJF168" s="72"/>
      <c r="KJG168" s="72"/>
      <c r="KJH168" s="72"/>
      <c r="KJI168" s="72"/>
      <c r="KJJ168" s="72"/>
      <c r="KJK168" s="72"/>
      <c r="KJL168" s="72"/>
      <c r="KJM168" s="72"/>
      <c r="KJN168" s="72"/>
      <c r="KJO168" s="72"/>
      <c r="KJP168" s="72"/>
      <c r="KJQ168" s="72"/>
      <c r="KJR168" s="72"/>
      <c r="KJS168" s="72"/>
      <c r="KJT168" s="72"/>
      <c r="KJU168" s="72"/>
      <c r="KJV168" s="72"/>
      <c r="KJW168" s="72"/>
      <c r="KJX168" s="72"/>
      <c r="KJY168" s="72"/>
      <c r="KJZ168" s="72"/>
      <c r="KKA168" s="72"/>
      <c r="KKB168" s="72"/>
      <c r="KKC168" s="72"/>
      <c r="KKD168" s="72"/>
      <c r="KKE168" s="72"/>
      <c r="KKF168" s="72"/>
      <c r="KKG168" s="72"/>
      <c r="KKH168" s="72"/>
      <c r="KKI168" s="72"/>
      <c r="KKJ168" s="72"/>
      <c r="KKK168" s="72"/>
      <c r="KKL168" s="72"/>
      <c r="KKM168" s="72"/>
      <c r="KKN168" s="72"/>
      <c r="KKO168" s="72"/>
      <c r="KKP168" s="72"/>
      <c r="KKQ168" s="72"/>
      <c r="KKR168" s="72"/>
      <c r="KKS168" s="72"/>
      <c r="KKT168" s="72"/>
      <c r="KKU168" s="72"/>
      <c r="KKV168" s="72"/>
      <c r="KKW168" s="72"/>
      <c r="KKX168" s="72"/>
      <c r="KKY168" s="72"/>
      <c r="KKZ168" s="72"/>
      <c r="KLA168" s="72"/>
      <c r="KLB168" s="72"/>
      <c r="KLC168" s="72"/>
      <c r="KLD168" s="72"/>
      <c r="KLE168" s="72"/>
      <c r="KLF168" s="72"/>
      <c r="KLG168" s="72"/>
      <c r="KLH168" s="72"/>
      <c r="KLI168" s="72"/>
      <c r="KLJ168" s="72"/>
      <c r="KLK168" s="72"/>
      <c r="KLL168" s="72"/>
      <c r="KLM168" s="72"/>
      <c r="KLN168" s="72"/>
      <c r="KLO168" s="72"/>
      <c r="KLP168" s="72"/>
      <c r="KLQ168" s="72"/>
      <c r="KLR168" s="72"/>
      <c r="KLS168" s="72"/>
      <c r="KLT168" s="72"/>
      <c r="KLU168" s="72"/>
      <c r="KLV168" s="72"/>
      <c r="KLW168" s="72"/>
      <c r="KLX168" s="72"/>
      <c r="KLY168" s="72"/>
      <c r="KLZ168" s="72"/>
      <c r="KMA168" s="72"/>
      <c r="KMB168" s="72"/>
      <c r="KMC168" s="72"/>
      <c r="KMD168" s="72"/>
      <c r="KME168" s="72"/>
      <c r="KMF168" s="72"/>
      <c r="KMG168" s="72"/>
      <c r="KMH168" s="72"/>
      <c r="KMI168" s="72"/>
      <c r="KMJ168" s="72"/>
      <c r="KMK168" s="72"/>
      <c r="KML168" s="72"/>
      <c r="KMM168" s="72"/>
      <c r="KMN168" s="72"/>
      <c r="KMO168" s="72"/>
      <c r="KMP168" s="72"/>
      <c r="KMQ168" s="72"/>
      <c r="KMR168" s="72"/>
      <c r="KMS168" s="72"/>
      <c r="KMT168" s="72"/>
      <c r="KMU168" s="72"/>
      <c r="KMV168" s="72"/>
      <c r="KMW168" s="72"/>
      <c r="KMX168" s="72"/>
      <c r="KMY168" s="72"/>
      <c r="KMZ168" s="72"/>
      <c r="KNA168" s="72"/>
      <c r="KNB168" s="72"/>
      <c r="KNC168" s="72"/>
      <c r="KND168" s="72"/>
      <c r="KNE168" s="72"/>
      <c r="KNF168" s="72"/>
      <c r="KNG168" s="72"/>
      <c r="KNH168" s="72"/>
      <c r="KNI168" s="72"/>
      <c r="KNJ168" s="72"/>
      <c r="KNK168" s="72"/>
      <c r="KNL168" s="72"/>
      <c r="KNM168" s="72"/>
      <c r="KNN168" s="72"/>
      <c r="KNO168" s="72"/>
      <c r="KNP168" s="72"/>
      <c r="KNQ168" s="72"/>
      <c r="KNR168" s="72"/>
      <c r="KNS168" s="72"/>
      <c r="KNT168" s="72"/>
      <c r="KNU168" s="72"/>
      <c r="KNV168" s="72"/>
      <c r="KNW168" s="72"/>
      <c r="KNX168" s="72"/>
      <c r="KNY168" s="72"/>
      <c r="KNZ168" s="72"/>
      <c r="KOA168" s="72"/>
      <c r="KOB168" s="72"/>
      <c r="KOC168" s="72"/>
      <c r="KOD168" s="72"/>
      <c r="KOE168" s="72"/>
      <c r="KOF168" s="72"/>
      <c r="KOG168" s="72"/>
      <c r="KOH168" s="72"/>
      <c r="KOI168" s="72"/>
      <c r="KOJ168" s="72"/>
      <c r="KOK168" s="72"/>
      <c r="KOL168" s="72"/>
      <c r="KOM168" s="72"/>
      <c r="KON168" s="72"/>
      <c r="KOO168" s="72"/>
      <c r="KOP168" s="72"/>
      <c r="KOQ168" s="72"/>
      <c r="KOR168" s="72"/>
      <c r="KOS168" s="72"/>
      <c r="KOT168" s="72"/>
      <c r="KOU168" s="72"/>
      <c r="KOV168" s="72"/>
      <c r="KOW168" s="72"/>
      <c r="KOX168" s="72"/>
      <c r="KOY168" s="72"/>
      <c r="KOZ168" s="72"/>
      <c r="KPA168" s="72"/>
      <c r="KPB168" s="72"/>
      <c r="KPC168" s="72"/>
      <c r="KPD168" s="72"/>
      <c r="KPE168" s="72"/>
      <c r="KPF168" s="72"/>
      <c r="KPG168" s="72"/>
      <c r="KPH168" s="72"/>
      <c r="KPI168" s="72"/>
      <c r="KPJ168" s="72"/>
      <c r="KPK168" s="72"/>
      <c r="KPL168" s="72"/>
      <c r="KPM168" s="72"/>
      <c r="KPN168" s="72"/>
      <c r="KPO168" s="72"/>
      <c r="KPP168" s="72"/>
      <c r="KPQ168" s="72"/>
      <c r="KPR168" s="72"/>
      <c r="KPS168" s="72"/>
      <c r="KPT168" s="72"/>
      <c r="KPU168" s="72"/>
      <c r="KPV168" s="72"/>
      <c r="KPW168" s="72"/>
      <c r="KPX168" s="72"/>
      <c r="KPY168" s="72"/>
      <c r="KPZ168" s="72"/>
      <c r="KQA168" s="72"/>
      <c r="KQB168" s="72"/>
      <c r="KQC168" s="72"/>
      <c r="KQD168" s="72"/>
      <c r="KQE168" s="72"/>
      <c r="KQF168" s="72"/>
      <c r="KQG168" s="72"/>
      <c r="KQH168" s="72"/>
      <c r="KQI168" s="72"/>
      <c r="KQJ168" s="72"/>
      <c r="KQK168" s="72"/>
      <c r="KQL168" s="72"/>
      <c r="KQM168" s="72"/>
      <c r="KQN168" s="72"/>
      <c r="KQO168" s="72"/>
      <c r="KQP168" s="72"/>
      <c r="KQQ168" s="72"/>
      <c r="KQR168" s="72"/>
      <c r="KQS168" s="72"/>
      <c r="KQT168" s="72"/>
      <c r="KQU168" s="72"/>
      <c r="KQV168" s="72"/>
      <c r="KQW168" s="72"/>
      <c r="KQX168" s="72"/>
      <c r="KQY168" s="72"/>
      <c r="KQZ168" s="72"/>
      <c r="KRA168" s="72"/>
      <c r="KRB168" s="72"/>
      <c r="KRC168" s="72"/>
      <c r="KRD168" s="72"/>
      <c r="KRE168" s="72"/>
      <c r="KRF168" s="72"/>
      <c r="KRG168" s="72"/>
      <c r="KRH168" s="72"/>
      <c r="KRI168" s="72"/>
      <c r="KRJ168" s="72"/>
      <c r="KRK168" s="72"/>
      <c r="KRL168" s="72"/>
      <c r="KRM168" s="72"/>
      <c r="KRN168" s="72"/>
      <c r="KRO168" s="72"/>
      <c r="KRP168" s="72"/>
      <c r="KRQ168" s="72"/>
      <c r="KRR168" s="72"/>
      <c r="KRS168" s="72"/>
      <c r="KRT168" s="72"/>
      <c r="KRU168" s="72"/>
      <c r="KRV168" s="72"/>
      <c r="KRW168" s="72"/>
      <c r="KRX168" s="72"/>
      <c r="KRY168" s="72"/>
      <c r="KRZ168" s="72"/>
      <c r="KSA168" s="72"/>
      <c r="KSB168" s="72"/>
      <c r="KSC168" s="72"/>
      <c r="KSD168" s="72"/>
      <c r="KSE168" s="72"/>
      <c r="KSF168" s="72"/>
      <c r="KSG168" s="72"/>
      <c r="KSH168" s="72"/>
      <c r="KSI168" s="72"/>
      <c r="KSJ168" s="72"/>
      <c r="KSK168" s="72"/>
      <c r="KSL168" s="72"/>
      <c r="KSM168" s="72"/>
      <c r="KSN168" s="72"/>
      <c r="KSO168" s="72"/>
      <c r="KSP168" s="72"/>
      <c r="KSQ168" s="72"/>
      <c r="KSR168" s="72"/>
      <c r="KSS168" s="72"/>
      <c r="KST168" s="72"/>
      <c r="KSU168" s="72"/>
      <c r="KSV168" s="72"/>
      <c r="KSW168" s="72"/>
      <c r="KSX168" s="72"/>
      <c r="KSY168" s="72"/>
      <c r="KSZ168" s="72"/>
      <c r="KTA168" s="72"/>
      <c r="KTB168" s="72"/>
      <c r="KTC168" s="72"/>
      <c r="KTD168" s="72"/>
      <c r="KTE168" s="72"/>
      <c r="KTF168" s="72"/>
      <c r="KTG168" s="72"/>
      <c r="KTH168" s="72"/>
      <c r="KTI168" s="72"/>
      <c r="KTJ168" s="72"/>
      <c r="KTK168" s="72"/>
      <c r="KTL168" s="72"/>
      <c r="KTM168" s="72"/>
      <c r="KTN168" s="72"/>
      <c r="KTO168" s="72"/>
      <c r="KTP168" s="72"/>
      <c r="KTQ168" s="72"/>
      <c r="KTR168" s="72"/>
      <c r="KTS168" s="72"/>
      <c r="KTT168" s="72"/>
      <c r="KTU168" s="72"/>
      <c r="KTV168" s="72"/>
      <c r="KTW168" s="72"/>
      <c r="KTX168" s="72"/>
      <c r="KTY168" s="72"/>
      <c r="KTZ168" s="72"/>
      <c r="KUA168" s="72"/>
      <c r="KUB168" s="72"/>
      <c r="KUC168" s="72"/>
      <c r="KUD168" s="72"/>
      <c r="KUE168" s="72"/>
      <c r="KUF168" s="72"/>
      <c r="KUG168" s="72"/>
      <c r="KUH168" s="72"/>
      <c r="KUI168" s="72"/>
      <c r="KUJ168" s="72"/>
      <c r="KUK168" s="72"/>
      <c r="KUL168" s="72"/>
      <c r="KUM168" s="72"/>
      <c r="KUN168" s="72"/>
      <c r="KUO168" s="72"/>
      <c r="KUP168" s="72"/>
      <c r="KUQ168" s="72"/>
      <c r="KUR168" s="72"/>
      <c r="KUS168" s="72"/>
      <c r="KUT168" s="72"/>
      <c r="KUU168" s="72"/>
      <c r="KUV168" s="72"/>
      <c r="KUW168" s="72"/>
      <c r="KUX168" s="72"/>
      <c r="KUY168" s="72"/>
      <c r="KUZ168" s="72"/>
      <c r="KVA168" s="72"/>
      <c r="KVB168" s="72"/>
      <c r="KVC168" s="72"/>
      <c r="KVD168" s="72"/>
      <c r="KVE168" s="72"/>
      <c r="KVF168" s="72"/>
      <c r="KVG168" s="72"/>
      <c r="KVH168" s="72"/>
      <c r="KVI168" s="72"/>
      <c r="KVJ168" s="72"/>
      <c r="KVK168" s="72"/>
      <c r="KVL168" s="72"/>
      <c r="KVM168" s="72"/>
      <c r="KVN168" s="72"/>
      <c r="KVO168" s="72"/>
      <c r="KVP168" s="72"/>
      <c r="KVQ168" s="72"/>
      <c r="KVR168" s="72"/>
      <c r="KVS168" s="72"/>
      <c r="KVT168" s="72"/>
      <c r="KVU168" s="72"/>
      <c r="KVV168" s="72"/>
      <c r="KVW168" s="72"/>
      <c r="KVX168" s="72"/>
      <c r="KVY168" s="72"/>
      <c r="KVZ168" s="72"/>
      <c r="KWA168" s="72"/>
      <c r="KWB168" s="72"/>
      <c r="KWC168" s="72"/>
      <c r="KWD168" s="72"/>
      <c r="KWE168" s="72"/>
      <c r="KWF168" s="72"/>
      <c r="KWG168" s="72"/>
      <c r="KWH168" s="72"/>
      <c r="KWI168" s="72"/>
      <c r="KWJ168" s="72"/>
      <c r="KWK168" s="72"/>
      <c r="KWL168" s="72"/>
      <c r="KWM168" s="72"/>
      <c r="KWN168" s="72"/>
      <c r="KWO168" s="72"/>
      <c r="KWP168" s="72"/>
      <c r="KWQ168" s="72"/>
      <c r="KWR168" s="72"/>
      <c r="KWS168" s="72"/>
      <c r="KWT168" s="72"/>
      <c r="KWU168" s="72"/>
      <c r="KWV168" s="72"/>
      <c r="KWW168" s="72"/>
      <c r="KWX168" s="72"/>
      <c r="KWY168" s="72"/>
      <c r="KWZ168" s="72"/>
      <c r="KXA168" s="72"/>
      <c r="KXB168" s="72"/>
      <c r="KXC168" s="72"/>
      <c r="KXD168" s="72"/>
      <c r="KXE168" s="72"/>
      <c r="KXF168" s="72"/>
      <c r="KXG168" s="72"/>
      <c r="KXH168" s="72"/>
      <c r="KXI168" s="72"/>
      <c r="KXJ168" s="72"/>
      <c r="KXK168" s="72"/>
      <c r="KXL168" s="72"/>
      <c r="KXM168" s="72"/>
      <c r="KXN168" s="72"/>
      <c r="KXO168" s="72"/>
      <c r="KXP168" s="72"/>
      <c r="KXQ168" s="72"/>
      <c r="KXR168" s="72"/>
      <c r="KXS168" s="72"/>
      <c r="KXT168" s="72"/>
      <c r="KXU168" s="72"/>
      <c r="KXV168" s="72"/>
      <c r="KXW168" s="72"/>
      <c r="KXX168" s="72"/>
      <c r="KXY168" s="72"/>
      <c r="KXZ168" s="72"/>
      <c r="KYA168" s="72"/>
      <c r="KYB168" s="72"/>
      <c r="KYC168" s="72"/>
      <c r="KYD168" s="72"/>
      <c r="KYE168" s="72"/>
      <c r="KYF168" s="72"/>
      <c r="KYG168" s="72"/>
      <c r="KYH168" s="72"/>
      <c r="KYI168" s="72"/>
      <c r="KYJ168" s="72"/>
      <c r="KYK168" s="72"/>
      <c r="KYL168" s="72"/>
      <c r="KYM168" s="72"/>
      <c r="KYN168" s="72"/>
      <c r="KYO168" s="72"/>
      <c r="KYP168" s="72"/>
      <c r="KYQ168" s="72"/>
      <c r="KYR168" s="72"/>
      <c r="KYS168" s="72"/>
      <c r="KYT168" s="72"/>
      <c r="KYU168" s="72"/>
      <c r="KYV168" s="72"/>
      <c r="KYW168" s="72"/>
      <c r="KYX168" s="72"/>
      <c r="KYY168" s="72"/>
      <c r="KYZ168" s="72"/>
      <c r="KZA168" s="72"/>
      <c r="KZB168" s="72"/>
      <c r="KZC168" s="72"/>
      <c r="KZD168" s="72"/>
      <c r="KZE168" s="72"/>
      <c r="KZF168" s="72"/>
      <c r="KZG168" s="72"/>
      <c r="KZH168" s="72"/>
      <c r="KZI168" s="72"/>
      <c r="KZJ168" s="72"/>
      <c r="KZK168" s="72"/>
      <c r="KZL168" s="72"/>
      <c r="KZM168" s="72"/>
      <c r="KZN168" s="72"/>
      <c r="KZO168" s="72"/>
      <c r="KZP168" s="72"/>
      <c r="KZQ168" s="72"/>
      <c r="KZR168" s="72"/>
      <c r="KZS168" s="72"/>
      <c r="KZT168" s="72"/>
      <c r="KZU168" s="72"/>
      <c r="KZV168" s="72"/>
      <c r="KZW168" s="72"/>
      <c r="KZX168" s="72"/>
      <c r="KZY168" s="72"/>
      <c r="KZZ168" s="72"/>
      <c r="LAA168" s="72"/>
      <c r="LAB168" s="72"/>
      <c r="LAC168" s="72"/>
      <c r="LAD168" s="72"/>
      <c r="LAE168" s="72"/>
      <c r="LAF168" s="72"/>
      <c r="LAG168" s="72"/>
      <c r="LAH168" s="72"/>
      <c r="LAI168" s="72"/>
      <c r="LAJ168" s="72"/>
      <c r="LAK168" s="72"/>
      <c r="LAL168" s="72"/>
      <c r="LAM168" s="72"/>
      <c r="LAN168" s="72"/>
      <c r="LAO168" s="72"/>
      <c r="LAP168" s="72"/>
      <c r="LAQ168" s="72"/>
      <c r="LAR168" s="72"/>
      <c r="LAS168" s="72"/>
      <c r="LAT168" s="72"/>
      <c r="LAU168" s="72"/>
      <c r="LAV168" s="72"/>
      <c r="LAW168" s="72"/>
      <c r="LAX168" s="72"/>
      <c r="LAY168" s="72"/>
      <c r="LAZ168" s="72"/>
      <c r="LBA168" s="72"/>
      <c r="LBB168" s="72"/>
      <c r="LBC168" s="72"/>
      <c r="LBD168" s="72"/>
      <c r="LBE168" s="72"/>
      <c r="LBF168" s="72"/>
      <c r="LBG168" s="72"/>
      <c r="LBH168" s="72"/>
      <c r="LBI168" s="72"/>
      <c r="LBJ168" s="72"/>
      <c r="LBK168" s="72"/>
      <c r="LBL168" s="72"/>
      <c r="LBM168" s="72"/>
      <c r="LBN168" s="72"/>
      <c r="LBO168" s="72"/>
      <c r="LBP168" s="72"/>
      <c r="LBQ168" s="72"/>
      <c r="LBR168" s="72"/>
      <c r="LBS168" s="72"/>
      <c r="LBT168" s="72"/>
      <c r="LBU168" s="72"/>
      <c r="LBV168" s="72"/>
      <c r="LBW168" s="72"/>
      <c r="LBX168" s="72"/>
      <c r="LBY168" s="72"/>
      <c r="LBZ168" s="72"/>
      <c r="LCA168" s="72"/>
      <c r="LCB168" s="72"/>
      <c r="LCC168" s="72"/>
      <c r="LCD168" s="72"/>
      <c r="LCE168" s="72"/>
      <c r="LCF168" s="72"/>
      <c r="LCG168" s="72"/>
      <c r="LCH168" s="72"/>
      <c r="LCI168" s="72"/>
      <c r="LCJ168" s="72"/>
      <c r="LCK168" s="72"/>
      <c r="LCL168" s="72"/>
      <c r="LCM168" s="72"/>
      <c r="LCN168" s="72"/>
      <c r="LCO168" s="72"/>
      <c r="LCP168" s="72"/>
      <c r="LCQ168" s="72"/>
      <c r="LCR168" s="72"/>
      <c r="LCS168" s="72"/>
      <c r="LCT168" s="72"/>
      <c r="LCU168" s="72"/>
      <c r="LCV168" s="72"/>
      <c r="LCW168" s="72"/>
      <c r="LCX168" s="72"/>
      <c r="LCY168" s="72"/>
      <c r="LCZ168" s="72"/>
      <c r="LDA168" s="72"/>
      <c r="LDB168" s="72"/>
      <c r="LDC168" s="72"/>
      <c r="LDD168" s="72"/>
      <c r="LDE168" s="72"/>
      <c r="LDF168" s="72"/>
      <c r="LDG168" s="72"/>
      <c r="LDH168" s="72"/>
      <c r="LDI168" s="72"/>
      <c r="LDJ168" s="72"/>
      <c r="LDK168" s="72"/>
      <c r="LDL168" s="72"/>
      <c r="LDM168" s="72"/>
      <c r="LDN168" s="72"/>
      <c r="LDO168" s="72"/>
      <c r="LDP168" s="72"/>
      <c r="LDQ168" s="72"/>
      <c r="LDR168" s="72"/>
      <c r="LDS168" s="72"/>
      <c r="LDT168" s="72"/>
      <c r="LDU168" s="72"/>
      <c r="LDV168" s="72"/>
      <c r="LDW168" s="72"/>
      <c r="LDX168" s="72"/>
      <c r="LDY168" s="72"/>
      <c r="LDZ168" s="72"/>
      <c r="LEA168" s="72"/>
      <c r="LEB168" s="72"/>
      <c r="LEC168" s="72"/>
      <c r="LED168" s="72"/>
      <c r="LEE168" s="72"/>
      <c r="LEF168" s="72"/>
      <c r="LEG168" s="72"/>
      <c r="LEH168" s="72"/>
      <c r="LEI168" s="72"/>
      <c r="LEJ168" s="72"/>
      <c r="LEK168" s="72"/>
      <c r="LEL168" s="72"/>
      <c r="LEM168" s="72"/>
      <c r="LEN168" s="72"/>
      <c r="LEO168" s="72"/>
      <c r="LEP168" s="72"/>
      <c r="LEQ168" s="72"/>
      <c r="LER168" s="72"/>
      <c r="LES168" s="72"/>
      <c r="LET168" s="72"/>
      <c r="LEU168" s="72"/>
      <c r="LEV168" s="72"/>
      <c r="LEW168" s="72"/>
      <c r="LEX168" s="72"/>
      <c r="LEY168" s="72"/>
      <c r="LEZ168" s="72"/>
      <c r="LFA168" s="72"/>
      <c r="LFB168" s="72"/>
      <c r="LFC168" s="72"/>
      <c r="LFD168" s="72"/>
      <c r="LFE168" s="72"/>
      <c r="LFF168" s="72"/>
      <c r="LFG168" s="72"/>
      <c r="LFH168" s="72"/>
      <c r="LFI168" s="72"/>
      <c r="LFJ168" s="72"/>
      <c r="LFK168" s="72"/>
      <c r="LFL168" s="72"/>
      <c r="LFM168" s="72"/>
      <c r="LFN168" s="72"/>
      <c r="LFO168" s="72"/>
      <c r="LFP168" s="72"/>
      <c r="LFQ168" s="72"/>
      <c r="LFR168" s="72"/>
      <c r="LFS168" s="72"/>
      <c r="LFT168" s="72"/>
      <c r="LFU168" s="72"/>
      <c r="LFV168" s="72"/>
      <c r="LFW168" s="72"/>
      <c r="LFX168" s="72"/>
      <c r="LFY168" s="72"/>
      <c r="LFZ168" s="72"/>
      <c r="LGA168" s="72"/>
      <c r="LGB168" s="72"/>
      <c r="LGC168" s="72"/>
      <c r="LGD168" s="72"/>
      <c r="LGE168" s="72"/>
      <c r="LGF168" s="72"/>
      <c r="LGG168" s="72"/>
      <c r="LGH168" s="72"/>
      <c r="LGI168" s="72"/>
      <c r="LGJ168" s="72"/>
      <c r="LGK168" s="72"/>
      <c r="LGL168" s="72"/>
      <c r="LGM168" s="72"/>
      <c r="LGN168" s="72"/>
      <c r="LGO168" s="72"/>
      <c r="LGP168" s="72"/>
      <c r="LGQ168" s="72"/>
      <c r="LGR168" s="72"/>
      <c r="LGS168" s="72"/>
      <c r="LGT168" s="72"/>
      <c r="LGU168" s="72"/>
      <c r="LGV168" s="72"/>
      <c r="LGW168" s="72"/>
      <c r="LGX168" s="72"/>
      <c r="LGY168" s="72"/>
      <c r="LGZ168" s="72"/>
      <c r="LHA168" s="72"/>
      <c r="LHB168" s="72"/>
      <c r="LHC168" s="72"/>
      <c r="LHD168" s="72"/>
      <c r="LHE168" s="72"/>
      <c r="LHF168" s="72"/>
      <c r="LHG168" s="72"/>
      <c r="LHH168" s="72"/>
      <c r="LHI168" s="72"/>
      <c r="LHJ168" s="72"/>
      <c r="LHK168" s="72"/>
      <c r="LHL168" s="72"/>
      <c r="LHM168" s="72"/>
      <c r="LHN168" s="72"/>
      <c r="LHO168" s="72"/>
      <c r="LHP168" s="72"/>
      <c r="LHQ168" s="72"/>
      <c r="LHR168" s="72"/>
      <c r="LHS168" s="72"/>
      <c r="LHT168" s="72"/>
      <c r="LHU168" s="72"/>
      <c r="LHV168" s="72"/>
      <c r="LHW168" s="72"/>
      <c r="LHX168" s="72"/>
      <c r="LHY168" s="72"/>
      <c r="LHZ168" s="72"/>
      <c r="LIA168" s="72"/>
      <c r="LIB168" s="72"/>
      <c r="LIC168" s="72"/>
      <c r="LID168" s="72"/>
      <c r="LIE168" s="72"/>
      <c r="LIF168" s="72"/>
      <c r="LIG168" s="72"/>
      <c r="LIH168" s="72"/>
      <c r="LII168" s="72"/>
      <c r="LIJ168" s="72"/>
      <c r="LIK168" s="72"/>
      <c r="LIL168" s="72"/>
      <c r="LIM168" s="72"/>
      <c r="LIN168" s="72"/>
      <c r="LIO168" s="72"/>
      <c r="LIP168" s="72"/>
      <c r="LIQ168" s="72"/>
      <c r="LIR168" s="72"/>
      <c r="LIS168" s="72"/>
      <c r="LIT168" s="72"/>
      <c r="LIU168" s="72"/>
      <c r="LIV168" s="72"/>
      <c r="LIW168" s="72"/>
      <c r="LIX168" s="72"/>
      <c r="LIY168" s="72"/>
      <c r="LIZ168" s="72"/>
      <c r="LJA168" s="72"/>
      <c r="LJB168" s="72"/>
      <c r="LJC168" s="72"/>
      <c r="LJD168" s="72"/>
      <c r="LJE168" s="72"/>
      <c r="LJF168" s="72"/>
      <c r="LJG168" s="72"/>
      <c r="LJH168" s="72"/>
      <c r="LJI168" s="72"/>
      <c r="LJJ168" s="72"/>
      <c r="LJK168" s="72"/>
      <c r="LJL168" s="72"/>
      <c r="LJM168" s="72"/>
      <c r="LJN168" s="72"/>
      <c r="LJO168" s="72"/>
      <c r="LJP168" s="72"/>
      <c r="LJQ168" s="72"/>
      <c r="LJR168" s="72"/>
      <c r="LJS168" s="72"/>
      <c r="LJT168" s="72"/>
      <c r="LJU168" s="72"/>
      <c r="LJV168" s="72"/>
      <c r="LJW168" s="72"/>
      <c r="LJX168" s="72"/>
      <c r="LJY168" s="72"/>
      <c r="LJZ168" s="72"/>
      <c r="LKA168" s="72"/>
      <c r="LKB168" s="72"/>
      <c r="LKC168" s="72"/>
      <c r="LKD168" s="72"/>
      <c r="LKE168" s="72"/>
      <c r="LKF168" s="72"/>
      <c r="LKG168" s="72"/>
      <c r="LKH168" s="72"/>
      <c r="LKI168" s="72"/>
      <c r="LKJ168" s="72"/>
      <c r="LKK168" s="72"/>
      <c r="LKL168" s="72"/>
      <c r="LKM168" s="72"/>
      <c r="LKN168" s="72"/>
      <c r="LKO168" s="72"/>
      <c r="LKP168" s="72"/>
      <c r="LKQ168" s="72"/>
      <c r="LKR168" s="72"/>
      <c r="LKS168" s="72"/>
      <c r="LKT168" s="72"/>
      <c r="LKU168" s="72"/>
      <c r="LKV168" s="72"/>
      <c r="LKW168" s="72"/>
      <c r="LKX168" s="72"/>
      <c r="LKY168" s="72"/>
      <c r="LKZ168" s="72"/>
      <c r="LLA168" s="72"/>
      <c r="LLB168" s="72"/>
      <c r="LLC168" s="72"/>
      <c r="LLD168" s="72"/>
      <c r="LLE168" s="72"/>
      <c r="LLF168" s="72"/>
      <c r="LLG168" s="72"/>
      <c r="LLH168" s="72"/>
      <c r="LLI168" s="72"/>
      <c r="LLJ168" s="72"/>
      <c r="LLK168" s="72"/>
      <c r="LLL168" s="72"/>
      <c r="LLM168" s="72"/>
      <c r="LLN168" s="72"/>
      <c r="LLO168" s="72"/>
      <c r="LLP168" s="72"/>
      <c r="LLQ168" s="72"/>
      <c r="LLR168" s="72"/>
      <c r="LLS168" s="72"/>
      <c r="LLT168" s="72"/>
      <c r="LLU168" s="72"/>
      <c r="LLV168" s="72"/>
      <c r="LLW168" s="72"/>
      <c r="LLX168" s="72"/>
      <c r="LLY168" s="72"/>
      <c r="LLZ168" s="72"/>
      <c r="LMA168" s="72"/>
      <c r="LMB168" s="72"/>
      <c r="LMC168" s="72"/>
      <c r="LMD168" s="72"/>
      <c r="LME168" s="72"/>
      <c r="LMF168" s="72"/>
      <c r="LMG168" s="72"/>
      <c r="LMH168" s="72"/>
      <c r="LMI168" s="72"/>
      <c r="LMJ168" s="72"/>
      <c r="LMK168" s="72"/>
      <c r="LML168" s="72"/>
      <c r="LMM168" s="72"/>
      <c r="LMN168" s="72"/>
      <c r="LMO168" s="72"/>
      <c r="LMP168" s="72"/>
      <c r="LMQ168" s="72"/>
      <c r="LMR168" s="72"/>
      <c r="LMS168" s="72"/>
      <c r="LMT168" s="72"/>
      <c r="LMU168" s="72"/>
      <c r="LMV168" s="72"/>
      <c r="LMW168" s="72"/>
      <c r="LMX168" s="72"/>
      <c r="LMY168" s="72"/>
      <c r="LMZ168" s="72"/>
      <c r="LNA168" s="72"/>
      <c r="LNB168" s="72"/>
      <c r="LNC168" s="72"/>
      <c r="LND168" s="72"/>
      <c r="LNE168" s="72"/>
      <c r="LNF168" s="72"/>
      <c r="LNG168" s="72"/>
      <c r="LNH168" s="72"/>
      <c r="LNI168" s="72"/>
      <c r="LNJ168" s="72"/>
      <c r="LNK168" s="72"/>
      <c r="LNL168" s="72"/>
      <c r="LNM168" s="72"/>
      <c r="LNN168" s="72"/>
      <c r="LNO168" s="72"/>
      <c r="LNP168" s="72"/>
      <c r="LNQ168" s="72"/>
      <c r="LNR168" s="72"/>
      <c r="LNS168" s="72"/>
      <c r="LNT168" s="72"/>
      <c r="LNU168" s="72"/>
      <c r="LNV168" s="72"/>
      <c r="LNW168" s="72"/>
      <c r="LNX168" s="72"/>
      <c r="LNY168" s="72"/>
      <c r="LNZ168" s="72"/>
      <c r="LOA168" s="72"/>
      <c r="LOB168" s="72"/>
      <c r="LOC168" s="72"/>
      <c r="LOD168" s="72"/>
      <c r="LOE168" s="72"/>
      <c r="LOF168" s="72"/>
      <c r="LOG168" s="72"/>
      <c r="LOH168" s="72"/>
      <c r="LOI168" s="72"/>
      <c r="LOJ168" s="72"/>
      <c r="LOK168" s="72"/>
      <c r="LOL168" s="72"/>
      <c r="LOM168" s="72"/>
      <c r="LON168" s="72"/>
      <c r="LOO168" s="72"/>
      <c r="LOP168" s="72"/>
      <c r="LOQ168" s="72"/>
      <c r="LOR168" s="72"/>
      <c r="LOS168" s="72"/>
      <c r="LOT168" s="72"/>
      <c r="LOU168" s="72"/>
      <c r="LOV168" s="72"/>
      <c r="LOW168" s="72"/>
      <c r="LOX168" s="72"/>
      <c r="LOY168" s="72"/>
      <c r="LOZ168" s="72"/>
      <c r="LPA168" s="72"/>
      <c r="LPB168" s="72"/>
      <c r="LPC168" s="72"/>
      <c r="LPD168" s="72"/>
      <c r="LPE168" s="72"/>
      <c r="LPF168" s="72"/>
      <c r="LPG168" s="72"/>
      <c r="LPH168" s="72"/>
      <c r="LPI168" s="72"/>
      <c r="LPJ168" s="72"/>
      <c r="LPK168" s="72"/>
      <c r="LPL168" s="72"/>
      <c r="LPM168" s="72"/>
      <c r="LPN168" s="72"/>
      <c r="LPO168" s="72"/>
      <c r="LPP168" s="72"/>
      <c r="LPQ168" s="72"/>
      <c r="LPR168" s="72"/>
      <c r="LPS168" s="72"/>
      <c r="LPT168" s="72"/>
      <c r="LPU168" s="72"/>
      <c r="LPV168" s="72"/>
      <c r="LPW168" s="72"/>
      <c r="LPX168" s="72"/>
      <c r="LPY168" s="72"/>
      <c r="LPZ168" s="72"/>
      <c r="LQA168" s="72"/>
      <c r="LQB168" s="72"/>
      <c r="LQC168" s="72"/>
      <c r="LQD168" s="72"/>
      <c r="LQE168" s="72"/>
      <c r="LQF168" s="72"/>
      <c r="LQG168" s="72"/>
      <c r="LQH168" s="72"/>
      <c r="LQI168" s="72"/>
      <c r="LQJ168" s="72"/>
      <c r="LQK168" s="72"/>
      <c r="LQL168" s="72"/>
      <c r="LQM168" s="72"/>
      <c r="LQN168" s="72"/>
      <c r="LQO168" s="72"/>
      <c r="LQP168" s="72"/>
      <c r="LQQ168" s="72"/>
      <c r="LQR168" s="72"/>
      <c r="LQS168" s="72"/>
      <c r="LQT168" s="72"/>
      <c r="LQU168" s="72"/>
      <c r="LQV168" s="72"/>
      <c r="LQW168" s="72"/>
      <c r="LQX168" s="72"/>
      <c r="LQY168" s="72"/>
      <c r="LQZ168" s="72"/>
      <c r="LRA168" s="72"/>
      <c r="LRB168" s="72"/>
      <c r="LRC168" s="72"/>
      <c r="LRD168" s="72"/>
      <c r="LRE168" s="72"/>
      <c r="LRF168" s="72"/>
      <c r="LRG168" s="72"/>
      <c r="LRH168" s="72"/>
      <c r="LRI168" s="72"/>
      <c r="LRJ168" s="72"/>
      <c r="LRK168" s="72"/>
      <c r="LRL168" s="72"/>
      <c r="LRM168" s="72"/>
      <c r="LRN168" s="72"/>
      <c r="LRO168" s="72"/>
      <c r="LRP168" s="72"/>
      <c r="LRQ168" s="72"/>
      <c r="LRR168" s="72"/>
      <c r="LRS168" s="72"/>
      <c r="LRT168" s="72"/>
      <c r="LRU168" s="72"/>
      <c r="LRV168" s="72"/>
      <c r="LRW168" s="72"/>
      <c r="LRX168" s="72"/>
      <c r="LRY168" s="72"/>
      <c r="LRZ168" s="72"/>
      <c r="LSA168" s="72"/>
      <c r="LSB168" s="72"/>
      <c r="LSC168" s="72"/>
      <c r="LSD168" s="72"/>
      <c r="LSE168" s="72"/>
      <c r="LSF168" s="72"/>
      <c r="LSG168" s="72"/>
      <c r="LSH168" s="72"/>
      <c r="LSI168" s="72"/>
      <c r="LSJ168" s="72"/>
      <c r="LSK168" s="72"/>
      <c r="LSL168" s="72"/>
      <c r="LSM168" s="72"/>
      <c r="LSN168" s="72"/>
      <c r="LSO168" s="72"/>
      <c r="LSP168" s="72"/>
      <c r="LSQ168" s="72"/>
      <c r="LSR168" s="72"/>
      <c r="LSS168" s="72"/>
      <c r="LST168" s="72"/>
      <c r="LSU168" s="72"/>
      <c r="LSV168" s="72"/>
      <c r="LSW168" s="72"/>
      <c r="LSX168" s="72"/>
      <c r="LSY168" s="72"/>
      <c r="LSZ168" s="72"/>
      <c r="LTA168" s="72"/>
      <c r="LTB168" s="72"/>
      <c r="LTC168" s="72"/>
      <c r="LTD168" s="72"/>
      <c r="LTE168" s="72"/>
      <c r="LTF168" s="72"/>
      <c r="LTG168" s="72"/>
      <c r="LTH168" s="72"/>
      <c r="LTI168" s="72"/>
      <c r="LTJ168" s="72"/>
      <c r="LTK168" s="72"/>
      <c r="LTL168" s="72"/>
      <c r="LTM168" s="72"/>
      <c r="LTN168" s="72"/>
      <c r="LTO168" s="72"/>
      <c r="LTP168" s="72"/>
      <c r="LTQ168" s="72"/>
      <c r="LTR168" s="72"/>
      <c r="LTS168" s="72"/>
      <c r="LTT168" s="72"/>
      <c r="LTU168" s="72"/>
      <c r="LTV168" s="72"/>
      <c r="LTW168" s="72"/>
      <c r="LTX168" s="72"/>
      <c r="LTY168" s="72"/>
      <c r="LTZ168" s="72"/>
      <c r="LUA168" s="72"/>
      <c r="LUB168" s="72"/>
      <c r="LUC168" s="72"/>
      <c r="LUD168" s="72"/>
      <c r="LUE168" s="72"/>
      <c r="LUF168" s="72"/>
      <c r="LUG168" s="72"/>
      <c r="LUH168" s="72"/>
      <c r="LUI168" s="72"/>
      <c r="LUJ168" s="72"/>
      <c r="LUK168" s="72"/>
      <c r="LUL168" s="72"/>
      <c r="LUM168" s="72"/>
      <c r="LUN168" s="72"/>
      <c r="LUO168" s="72"/>
      <c r="LUP168" s="72"/>
      <c r="LUQ168" s="72"/>
      <c r="LUR168" s="72"/>
      <c r="LUS168" s="72"/>
      <c r="LUT168" s="72"/>
      <c r="LUU168" s="72"/>
      <c r="LUV168" s="72"/>
      <c r="LUW168" s="72"/>
      <c r="LUX168" s="72"/>
      <c r="LUY168" s="72"/>
      <c r="LUZ168" s="72"/>
      <c r="LVA168" s="72"/>
      <c r="LVB168" s="72"/>
      <c r="LVC168" s="72"/>
      <c r="LVD168" s="72"/>
      <c r="LVE168" s="72"/>
      <c r="LVF168" s="72"/>
      <c r="LVG168" s="72"/>
      <c r="LVH168" s="72"/>
      <c r="LVI168" s="72"/>
      <c r="LVJ168" s="72"/>
      <c r="LVK168" s="72"/>
      <c r="LVL168" s="72"/>
      <c r="LVM168" s="72"/>
      <c r="LVN168" s="72"/>
      <c r="LVO168" s="72"/>
      <c r="LVP168" s="72"/>
      <c r="LVQ168" s="72"/>
      <c r="LVR168" s="72"/>
      <c r="LVS168" s="72"/>
      <c r="LVT168" s="72"/>
      <c r="LVU168" s="72"/>
      <c r="LVV168" s="72"/>
      <c r="LVW168" s="72"/>
      <c r="LVX168" s="72"/>
      <c r="LVY168" s="72"/>
      <c r="LVZ168" s="72"/>
      <c r="LWA168" s="72"/>
      <c r="LWB168" s="72"/>
      <c r="LWC168" s="72"/>
      <c r="LWD168" s="72"/>
      <c r="LWE168" s="72"/>
      <c r="LWF168" s="72"/>
      <c r="LWG168" s="72"/>
      <c r="LWH168" s="72"/>
      <c r="LWI168" s="72"/>
      <c r="LWJ168" s="72"/>
      <c r="LWK168" s="72"/>
      <c r="LWL168" s="72"/>
      <c r="LWM168" s="72"/>
      <c r="LWN168" s="72"/>
      <c r="LWO168" s="72"/>
      <c r="LWP168" s="72"/>
      <c r="LWQ168" s="72"/>
      <c r="LWR168" s="72"/>
      <c r="LWS168" s="72"/>
      <c r="LWT168" s="72"/>
      <c r="LWU168" s="72"/>
      <c r="LWV168" s="72"/>
      <c r="LWW168" s="72"/>
      <c r="LWX168" s="72"/>
      <c r="LWY168" s="72"/>
      <c r="LWZ168" s="72"/>
      <c r="LXA168" s="72"/>
      <c r="LXB168" s="72"/>
      <c r="LXC168" s="72"/>
      <c r="LXD168" s="72"/>
      <c r="LXE168" s="72"/>
      <c r="LXF168" s="72"/>
      <c r="LXG168" s="72"/>
      <c r="LXH168" s="72"/>
      <c r="LXI168" s="72"/>
      <c r="LXJ168" s="72"/>
      <c r="LXK168" s="72"/>
      <c r="LXL168" s="72"/>
      <c r="LXM168" s="72"/>
      <c r="LXN168" s="72"/>
      <c r="LXO168" s="72"/>
      <c r="LXP168" s="72"/>
      <c r="LXQ168" s="72"/>
      <c r="LXR168" s="72"/>
      <c r="LXS168" s="72"/>
      <c r="LXT168" s="72"/>
      <c r="LXU168" s="72"/>
      <c r="LXV168" s="72"/>
      <c r="LXW168" s="72"/>
      <c r="LXX168" s="72"/>
      <c r="LXY168" s="72"/>
      <c r="LXZ168" s="72"/>
      <c r="LYA168" s="72"/>
      <c r="LYB168" s="72"/>
      <c r="LYC168" s="72"/>
      <c r="LYD168" s="72"/>
      <c r="LYE168" s="72"/>
      <c r="LYF168" s="72"/>
      <c r="LYG168" s="72"/>
      <c r="LYH168" s="72"/>
      <c r="LYI168" s="72"/>
      <c r="LYJ168" s="72"/>
      <c r="LYK168" s="72"/>
      <c r="LYL168" s="72"/>
      <c r="LYM168" s="72"/>
      <c r="LYN168" s="72"/>
      <c r="LYO168" s="72"/>
      <c r="LYP168" s="72"/>
      <c r="LYQ168" s="72"/>
      <c r="LYR168" s="72"/>
      <c r="LYS168" s="72"/>
      <c r="LYT168" s="72"/>
      <c r="LYU168" s="72"/>
      <c r="LYV168" s="72"/>
      <c r="LYW168" s="72"/>
      <c r="LYX168" s="72"/>
      <c r="LYY168" s="72"/>
      <c r="LYZ168" s="72"/>
      <c r="LZA168" s="72"/>
      <c r="LZB168" s="72"/>
      <c r="LZC168" s="72"/>
      <c r="LZD168" s="72"/>
      <c r="LZE168" s="72"/>
      <c r="LZF168" s="72"/>
      <c r="LZG168" s="72"/>
      <c r="LZH168" s="72"/>
      <c r="LZI168" s="72"/>
      <c r="LZJ168" s="72"/>
      <c r="LZK168" s="72"/>
      <c r="LZL168" s="72"/>
      <c r="LZM168" s="72"/>
      <c r="LZN168" s="72"/>
      <c r="LZO168" s="72"/>
      <c r="LZP168" s="72"/>
      <c r="LZQ168" s="72"/>
      <c r="LZR168" s="72"/>
      <c r="LZS168" s="72"/>
      <c r="LZT168" s="72"/>
      <c r="LZU168" s="72"/>
      <c r="LZV168" s="72"/>
      <c r="LZW168" s="72"/>
      <c r="LZX168" s="72"/>
      <c r="LZY168" s="72"/>
      <c r="LZZ168" s="72"/>
      <c r="MAA168" s="72"/>
      <c r="MAB168" s="72"/>
      <c r="MAC168" s="72"/>
      <c r="MAD168" s="72"/>
      <c r="MAE168" s="72"/>
      <c r="MAF168" s="72"/>
      <c r="MAG168" s="72"/>
      <c r="MAH168" s="72"/>
      <c r="MAI168" s="72"/>
      <c r="MAJ168" s="72"/>
      <c r="MAK168" s="72"/>
      <c r="MAL168" s="72"/>
      <c r="MAM168" s="72"/>
      <c r="MAN168" s="72"/>
      <c r="MAO168" s="72"/>
      <c r="MAP168" s="72"/>
      <c r="MAQ168" s="72"/>
      <c r="MAR168" s="72"/>
      <c r="MAS168" s="72"/>
      <c r="MAT168" s="72"/>
      <c r="MAU168" s="72"/>
      <c r="MAV168" s="72"/>
      <c r="MAW168" s="72"/>
      <c r="MAX168" s="72"/>
      <c r="MAY168" s="72"/>
      <c r="MAZ168" s="72"/>
      <c r="MBA168" s="72"/>
      <c r="MBB168" s="72"/>
      <c r="MBC168" s="72"/>
      <c r="MBD168" s="72"/>
      <c r="MBE168" s="72"/>
      <c r="MBF168" s="72"/>
      <c r="MBG168" s="72"/>
      <c r="MBH168" s="72"/>
      <c r="MBI168" s="72"/>
      <c r="MBJ168" s="72"/>
      <c r="MBK168" s="72"/>
      <c r="MBL168" s="72"/>
      <c r="MBM168" s="72"/>
      <c r="MBN168" s="72"/>
      <c r="MBO168" s="72"/>
      <c r="MBP168" s="72"/>
      <c r="MBQ168" s="72"/>
      <c r="MBR168" s="72"/>
      <c r="MBS168" s="72"/>
      <c r="MBT168" s="72"/>
      <c r="MBU168" s="72"/>
      <c r="MBV168" s="72"/>
      <c r="MBW168" s="72"/>
      <c r="MBX168" s="72"/>
      <c r="MBY168" s="72"/>
      <c r="MBZ168" s="72"/>
      <c r="MCA168" s="72"/>
      <c r="MCB168" s="72"/>
      <c r="MCC168" s="72"/>
      <c r="MCD168" s="72"/>
      <c r="MCE168" s="72"/>
      <c r="MCF168" s="72"/>
      <c r="MCG168" s="72"/>
      <c r="MCH168" s="72"/>
      <c r="MCI168" s="72"/>
      <c r="MCJ168" s="72"/>
      <c r="MCK168" s="72"/>
      <c r="MCL168" s="72"/>
      <c r="MCM168" s="72"/>
      <c r="MCN168" s="72"/>
      <c r="MCO168" s="72"/>
      <c r="MCP168" s="72"/>
      <c r="MCQ168" s="72"/>
      <c r="MCR168" s="72"/>
      <c r="MCS168" s="72"/>
      <c r="MCT168" s="72"/>
      <c r="MCU168" s="72"/>
      <c r="MCV168" s="72"/>
      <c r="MCW168" s="72"/>
      <c r="MCX168" s="72"/>
      <c r="MCY168" s="72"/>
      <c r="MCZ168" s="72"/>
      <c r="MDA168" s="72"/>
      <c r="MDB168" s="72"/>
      <c r="MDC168" s="72"/>
      <c r="MDD168" s="72"/>
      <c r="MDE168" s="72"/>
      <c r="MDF168" s="72"/>
      <c r="MDG168" s="72"/>
      <c r="MDH168" s="72"/>
      <c r="MDI168" s="72"/>
      <c r="MDJ168" s="72"/>
      <c r="MDK168" s="72"/>
      <c r="MDL168" s="72"/>
      <c r="MDM168" s="72"/>
      <c r="MDN168" s="72"/>
      <c r="MDO168" s="72"/>
      <c r="MDP168" s="72"/>
      <c r="MDQ168" s="72"/>
      <c r="MDR168" s="72"/>
      <c r="MDS168" s="72"/>
      <c r="MDT168" s="72"/>
      <c r="MDU168" s="72"/>
      <c r="MDV168" s="72"/>
      <c r="MDW168" s="72"/>
      <c r="MDX168" s="72"/>
      <c r="MDY168" s="72"/>
      <c r="MDZ168" s="72"/>
      <c r="MEA168" s="72"/>
      <c r="MEB168" s="72"/>
      <c r="MEC168" s="72"/>
      <c r="MED168" s="72"/>
      <c r="MEE168" s="72"/>
      <c r="MEF168" s="72"/>
      <c r="MEG168" s="72"/>
      <c r="MEH168" s="72"/>
      <c r="MEI168" s="72"/>
      <c r="MEJ168" s="72"/>
      <c r="MEK168" s="72"/>
      <c r="MEL168" s="72"/>
      <c r="MEM168" s="72"/>
      <c r="MEN168" s="72"/>
      <c r="MEO168" s="72"/>
      <c r="MEP168" s="72"/>
      <c r="MEQ168" s="72"/>
      <c r="MER168" s="72"/>
      <c r="MES168" s="72"/>
      <c r="MET168" s="72"/>
      <c r="MEU168" s="72"/>
      <c r="MEV168" s="72"/>
      <c r="MEW168" s="72"/>
      <c r="MEX168" s="72"/>
      <c r="MEY168" s="72"/>
      <c r="MEZ168" s="72"/>
      <c r="MFA168" s="72"/>
      <c r="MFB168" s="72"/>
      <c r="MFC168" s="72"/>
      <c r="MFD168" s="72"/>
      <c r="MFE168" s="72"/>
      <c r="MFF168" s="72"/>
      <c r="MFG168" s="72"/>
      <c r="MFH168" s="72"/>
      <c r="MFI168" s="72"/>
      <c r="MFJ168" s="72"/>
      <c r="MFK168" s="72"/>
      <c r="MFL168" s="72"/>
      <c r="MFM168" s="72"/>
      <c r="MFN168" s="72"/>
      <c r="MFO168" s="72"/>
      <c r="MFP168" s="72"/>
      <c r="MFQ168" s="72"/>
      <c r="MFR168" s="72"/>
      <c r="MFS168" s="72"/>
      <c r="MFT168" s="72"/>
      <c r="MFU168" s="72"/>
      <c r="MFV168" s="72"/>
      <c r="MFW168" s="72"/>
      <c r="MFX168" s="72"/>
      <c r="MFY168" s="72"/>
      <c r="MFZ168" s="72"/>
      <c r="MGA168" s="72"/>
      <c r="MGB168" s="72"/>
      <c r="MGC168" s="72"/>
      <c r="MGD168" s="72"/>
      <c r="MGE168" s="72"/>
      <c r="MGF168" s="72"/>
      <c r="MGG168" s="72"/>
      <c r="MGH168" s="72"/>
      <c r="MGI168" s="72"/>
      <c r="MGJ168" s="72"/>
      <c r="MGK168" s="72"/>
      <c r="MGL168" s="72"/>
      <c r="MGM168" s="72"/>
      <c r="MGN168" s="72"/>
      <c r="MGO168" s="72"/>
      <c r="MGP168" s="72"/>
      <c r="MGQ168" s="72"/>
      <c r="MGR168" s="72"/>
      <c r="MGS168" s="72"/>
      <c r="MGT168" s="72"/>
      <c r="MGU168" s="72"/>
      <c r="MGV168" s="72"/>
      <c r="MGW168" s="72"/>
      <c r="MGX168" s="72"/>
      <c r="MGY168" s="72"/>
      <c r="MGZ168" s="72"/>
      <c r="MHA168" s="72"/>
      <c r="MHB168" s="72"/>
      <c r="MHC168" s="72"/>
      <c r="MHD168" s="72"/>
      <c r="MHE168" s="72"/>
      <c r="MHF168" s="72"/>
      <c r="MHG168" s="72"/>
      <c r="MHH168" s="72"/>
      <c r="MHI168" s="72"/>
      <c r="MHJ168" s="72"/>
      <c r="MHK168" s="72"/>
      <c r="MHL168" s="72"/>
      <c r="MHM168" s="72"/>
      <c r="MHN168" s="72"/>
      <c r="MHO168" s="72"/>
      <c r="MHP168" s="72"/>
      <c r="MHQ168" s="72"/>
      <c r="MHR168" s="72"/>
      <c r="MHS168" s="72"/>
      <c r="MHT168" s="72"/>
      <c r="MHU168" s="72"/>
      <c r="MHV168" s="72"/>
      <c r="MHW168" s="72"/>
      <c r="MHX168" s="72"/>
      <c r="MHY168" s="72"/>
      <c r="MHZ168" s="72"/>
      <c r="MIA168" s="72"/>
      <c r="MIB168" s="72"/>
      <c r="MIC168" s="72"/>
      <c r="MID168" s="72"/>
      <c r="MIE168" s="72"/>
      <c r="MIF168" s="72"/>
      <c r="MIG168" s="72"/>
      <c r="MIH168" s="72"/>
      <c r="MII168" s="72"/>
      <c r="MIJ168" s="72"/>
      <c r="MIK168" s="72"/>
      <c r="MIL168" s="72"/>
      <c r="MIM168" s="72"/>
      <c r="MIN168" s="72"/>
      <c r="MIO168" s="72"/>
      <c r="MIP168" s="72"/>
      <c r="MIQ168" s="72"/>
      <c r="MIR168" s="72"/>
      <c r="MIS168" s="72"/>
      <c r="MIT168" s="72"/>
      <c r="MIU168" s="72"/>
      <c r="MIV168" s="72"/>
      <c r="MIW168" s="72"/>
      <c r="MIX168" s="72"/>
      <c r="MIY168" s="72"/>
      <c r="MIZ168" s="72"/>
      <c r="MJA168" s="72"/>
      <c r="MJB168" s="72"/>
      <c r="MJC168" s="72"/>
      <c r="MJD168" s="72"/>
      <c r="MJE168" s="72"/>
      <c r="MJF168" s="72"/>
      <c r="MJG168" s="72"/>
      <c r="MJH168" s="72"/>
      <c r="MJI168" s="72"/>
      <c r="MJJ168" s="72"/>
      <c r="MJK168" s="72"/>
      <c r="MJL168" s="72"/>
      <c r="MJM168" s="72"/>
      <c r="MJN168" s="72"/>
      <c r="MJO168" s="72"/>
      <c r="MJP168" s="72"/>
      <c r="MJQ168" s="72"/>
      <c r="MJR168" s="72"/>
      <c r="MJS168" s="72"/>
      <c r="MJT168" s="72"/>
      <c r="MJU168" s="72"/>
      <c r="MJV168" s="72"/>
      <c r="MJW168" s="72"/>
      <c r="MJX168" s="72"/>
      <c r="MJY168" s="72"/>
      <c r="MJZ168" s="72"/>
      <c r="MKA168" s="72"/>
      <c r="MKB168" s="72"/>
      <c r="MKC168" s="72"/>
      <c r="MKD168" s="72"/>
      <c r="MKE168" s="72"/>
      <c r="MKF168" s="72"/>
      <c r="MKG168" s="72"/>
      <c r="MKH168" s="72"/>
      <c r="MKI168" s="72"/>
      <c r="MKJ168" s="72"/>
      <c r="MKK168" s="72"/>
      <c r="MKL168" s="72"/>
      <c r="MKM168" s="72"/>
      <c r="MKN168" s="72"/>
      <c r="MKO168" s="72"/>
      <c r="MKP168" s="72"/>
      <c r="MKQ168" s="72"/>
      <c r="MKR168" s="72"/>
      <c r="MKS168" s="72"/>
      <c r="MKT168" s="72"/>
      <c r="MKU168" s="72"/>
      <c r="MKV168" s="72"/>
      <c r="MKW168" s="72"/>
      <c r="MKX168" s="72"/>
      <c r="MKY168" s="72"/>
      <c r="MKZ168" s="72"/>
      <c r="MLA168" s="72"/>
      <c r="MLB168" s="72"/>
      <c r="MLC168" s="72"/>
      <c r="MLD168" s="72"/>
      <c r="MLE168" s="72"/>
      <c r="MLF168" s="72"/>
      <c r="MLG168" s="72"/>
      <c r="MLH168" s="72"/>
      <c r="MLI168" s="72"/>
      <c r="MLJ168" s="72"/>
      <c r="MLK168" s="72"/>
      <c r="MLL168" s="72"/>
      <c r="MLM168" s="72"/>
      <c r="MLN168" s="72"/>
      <c r="MLO168" s="72"/>
      <c r="MLP168" s="72"/>
      <c r="MLQ168" s="72"/>
      <c r="MLR168" s="72"/>
      <c r="MLS168" s="72"/>
      <c r="MLT168" s="72"/>
      <c r="MLU168" s="72"/>
      <c r="MLV168" s="72"/>
      <c r="MLW168" s="72"/>
      <c r="MLX168" s="72"/>
      <c r="MLY168" s="72"/>
      <c r="MLZ168" s="72"/>
      <c r="MMA168" s="72"/>
      <c r="MMB168" s="72"/>
      <c r="MMC168" s="72"/>
      <c r="MMD168" s="72"/>
      <c r="MME168" s="72"/>
      <c r="MMF168" s="72"/>
      <c r="MMG168" s="72"/>
      <c r="MMH168" s="72"/>
      <c r="MMI168" s="72"/>
      <c r="MMJ168" s="72"/>
      <c r="MMK168" s="72"/>
      <c r="MML168" s="72"/>
      <c r="MMM168" s="72"/>
      <c r="MMN168" s="72"/>
      <c r="MMO168" s="72"/>
      <c r="MMP168" s="72"/>
      <c r="MMQ168" s="72"/>
      <c r="MMR168" s="72"/>
      <c r="MMS168" s="72"/>
      <c r="MMT168" s="72"/>
      <c r="MMU168" s="72"/>
      <c r="MMV168" s="72"/>
      <c r="MMW168" s="72"/>
      <c r="MMX168" s="72"/>
      <c r="MMY168" s="72"/>
      <c r="MMZ168" s="72"/>
      <c r="MNA168" s="72"/>
      <c r="MNB168" s="72"/>
      <c r="MNC168" s="72"/>
      <c r="MND168" s="72"/>
      <c r="MNE168" s="72"/>
      <c r="MNF168" s="72"/>
      <c r="MNG168" s="72"/>
      <c r="MNH168" s="72"/>
      <c r="MNI168" s="72"/>
      <c r="MNJ168" s="72"/>
      <c r="MNK168" s="72"/>
      <c r="MNL168" s="72"/>
      <c r="MNM168" s="72"/>
      <c r="MNN168" s="72"/>
      <c r="MNO168" s="72"/>
      <c r="MNP168" s="72"/>
      <c r="MNQ168" s="72"/>
      <c r="MNR168" s="72"/>
      <c r="MNS168" s="72"/>
      <c r="MNT168" s="72"/>
      <c r="MNU168" s="72"/>
      <c r="MNV168" s="72"/>
      <c r="MNW168" s="72"/>
      <c r="MNX168" s="72"/>
      <c r="MNY168" s="72"/>
      <c r="MNZ168" s="72"/>
      <c r="MOA168" s="72"/>
      <c r="MOB168" s="72"/>
      <c r="MOC168" s="72"/>
      <c r="MOD168" s="72"/>
      <c r="MOE168" s="72"/>
      <c r="MOF168" s="72"/>
      <c r="MOG168" s="72"/>
      <c r="MOH168" s="72"/>
      <c r="MOI168" s="72"/>
      <c r="MOJ168" s="72"/>
      <c r="MOK168" s="72"/>
      <c r="MOL168" s="72"/>
      <c r="MOM168" s="72"/>
      <c r="MON168" s="72"/>
      <c r="MOO168" s="72"/>
      <c r="MOP168" s="72"/>
      <c r="MOQ168" s="72"/>
      <c r="MOR168" s="72"/>
      <c r="MOS168" s="72"/>
      <c r="MOT168" s="72"/>
      <c r="MOU168" s="72"/>
      <c r="MOV168" s="72"/>
      <c r="MOW168" s="72"/>
      <c r="MOX168" s="72"/>
      <c r="MOY168" s="72"/>
      <c r="MOZ168" s="72"/>
      <c r="MPA168" s="72"/>
      <c r="MPB168" s="72"/>
      <c r="MPC168" s="72"/>
      <c r="MPD168" s="72"/>
      <c r="MPE168" s="72"/>
      <c r="MPF168" s="72"/>
      <c r="MPG168" s="72"/>
      <c r="MPH168" s="72"/>
      <c r="MPI168" s="72"/>
      <c r="MPJ168" s="72"/>
      <c r="MPK168" s="72"/>
      <c r="MPL168" s="72"/>
      <c r="MPM168" s="72"/>
      <c r="MPN168" s="72"/>
      <c r="MPO168" s="72"/>
      <c r="MPP168" s="72"/>
      <c r="MPQ168" s="72"/>
      <c r="MPR168" s="72"/>
      <c r="MPS168" s="72"/>
      <c r="MPT168" s="72"/>
      <c r="MPU168" s="72"/>
      <c r="MPV168" s="72"/>
      <c r="MPW168" s="72"/>
      <c r="MPX168" s="72"/>
      <c r="MPY168" s="72"/>
      <c r="MPZ168" s="72"/>
      <c r="MQA168" s="72"/>
      <c r="MQB168" s="72"/>
      <c r="MQC168" s="72"/>
      <c r="MQD168" s="72"/>
      <c r="MQE168" s="72"/>
      <c r="MQF168" s="72"/>
      <c r="MQG168" s="72"/>
      <c r="MQH168" s="72"/>
      <c r="MQI168" s="72"/>
      <c r="MQJ168" s="72"/>
      <c r="MQK168" s="72"/>
      <c r="MQL168" s="72"/>
      <c r="MQM168" s="72"/>
      <c r="MQN168" s="72"/>
      <c r="MQO168" s="72"/>
      <c r="MQP168" s="72"/>
      <c r="MQQ168" s="72"/>
      <c r="MQR168" s="72"/>
      <c r="MQS168" s="72"/>
      <c r="MQT168" s="72"/>
      <c r="MQU168" s="72"/>
      <c r="MQV168" s="72"/>
      <c r="MQW168" s="72"/>
      <c r="MQX168" s="72"/>
      <c r="MQY168" s="72"/>
      <c r="MQZ168" s="72"/>
      <c r="MRA168" s="72"/>
      <c r="MRB168" s="72"/>
      <c r="MRC168" s="72"/>
      <c r="MRD168" s="72"/>
      <c r="MRE168" s="72"/>
      <c r="MRF168" s="72"/>
      <c r="MRG168" s="72"/>
      <c r="MRH168" s="72"/>
      <c r="MRI168" s="72"/>
      <c r="MRJ168" s="72"/>
      <c r="MRK168" s="72"/>
      <c r="MRL168" s="72"/>
      <c r="MRM168" s="72"/>
      <c r="MRN168" s="72"/>
      <c r="MRO168" s="72"/>
      <c r="MRP168" s="72"/>
      <c r="MRQ168" s="72"/>
      <c r="MRR168" s="72"/>
      <c r="MRS168" s="72"/>
      <c r="MRT168" s="72"/>
      <c r="MRU168" s="72"/>
      <c r="MRV168" s="72"/>
      <c r="MRW168" s="72"/>
      <c r="MRX168" s="72"/>
      <c r="MRY168" s="72"/>
      <c r="MRZ168" s="72"/>
      <c r="MSA168" s="72"/>
      <c r="MSB168" s="72"/>
      <c r="MSC168" s="72"/>
      <c r="MSD168" s="72"/>
      <c r="MSE168" s="72"/>
      <c r="MSF168" s="72"/>
      <c r="MSG168" s="72"/>
      <c r="MSH168" s="72"/>
      <c r="MSI168" s="72"/>
      <c r="MSJ168" s="72"/>
      <c r="MSK168" s="72"/>
      <c r="MSL168" s="72"/>
      <c r="MSM168" s="72"/>
      <c r="MSN168" s="72"/>
      <c r="MSO168" s="72"/>
      <c r="MSP168" s="72"/>
      <c r="MSQ168" s="72"/>
      <c r="MSR168" s="72"/>
      <c r="MSS168" s="72"/>
      <c r="MST168" s="72"/>
      <c r="MSU168" s="72"/>
      <c r="MSV168" s="72"/>
      <c r="MSW168" s="72"/>
      <c r="MSX168" s="72"/>
      <c r="MSY168" s="72"/>
      <c r="MSZ168" s="72"/>
      <c r="MTA168" s="72"/>
      <c r="MTB168" s="72"/>
      <c r="MTC168" s="72"/>
      <c r="MTD168" s="72"/>
      <c r="MTE168" s="72"/>
      <c r="MTF168" s="72"/>
      <c r="MTG168" s="72"/>
      <c r="MTH168" s="72"/>
      <c r="MTI168" s="72"/>
      <c r="MTJ168" s="72"/>
      <c r="MTK168" s="72"/>
      <c r="MTL168" s="72"/>
      <c r="MTM168" s="72"/>
      <c r="MTN168" s="72"/>
      <c r="MTO168" s="72"/>
      <c r="MTP168" s="72"/>
      <c r="MTQ168" s="72"/>
      <c r="MTR168" s="72"/>
      <c r="MTS168" s="72"/>
      <c r="MTT168" s="72"/>
      <c r="MTU168" s="72"/>
      <c r="MTV168" s="72"/>
      <c r="MTW168" s="72"/>
      <c r="MTX168" s="72"/>
      <c r="MTY168" s="72"/>
      <c r="MTZ168" s="72"/>
      <c r="MUA168" s="72"/>
      <c r="MUB168" s="72"/>
      <c r="MUC168" s="72"/>
      <c r="MUD168" s="72"/>
      <c r="MUE168" s="72"/>
      <c r="MUF168" s="72"/>
      <c r="MUG168" s="72"/>
      <c r="MUH168" s="72"/>
      <c r="MUI168" s="72"/>
      <c r="MUJ168" s="72"/>
      <c r="MUK168" s="72"/>
      <c r="MUL168" s="72"/>
      <c r="MUM168" s="72"/>
      <c r="MUN168" s="72"/>
      <c r="MUO168" s="72"/>
      <c r="MUP168" s="72"/>
      <c r="MUQ168" s="72"/>
      <c r="MUR168" s="72"/>
      <c r="MUS168" s="72"/>
      <c r="MUT168" s="72"/>
      <c r="MUU168" s="72"/>
      <c r="MUV168" s="72"/>
      <c r="MUW168" s="72"/>
      <c r="MUX168" s="72"/>
      <c r="MUY168" s="72"/>
      <c r="MUZ168" s="72"/>
      <c r="MVA168" s="72"/>
      <c r="MVB168" s="72"/>
      <c r="MVC168" s="72"/>
      <c r="MVD168" s="72"/>
      <c r="MVE168" s="72"/>
      <c r="MVF168" s="72"/>
      <c r="MVG168" s="72"/>
      <c r="MVH168" s="72"/>
      <c r="MVI168" s="72"/>
      <c r="MVJ168" s="72"/>
      <c r="MVK168" s="72"/>
      <c r="MVL168" s="72"/>
      <c r="MVM168" s="72"/>
      <c r="MVN168" s="72"/>
      <c r="MVO168" s="72"/>
      <c r="MVP168" s="72"/>
      <c r="MVQ168" s="72"/>
      <c r="MVR168" s="72"/>
      <c r="MVS168" s="72"/>
      <c r="MVT168" s="72"/>
      <c r="MVU168" s="72"/>
      <c r="MVV168" s="72"/>
      <c r="MVW168" s="72"/>
      <c r="MVX168" s="72"/>
      <c r="MVY168" s="72"/>
      <c r="MVZ168" s="72"/>
      <c r="MWA168" s="72"/>
      <c r="MWB168" s="72"/>
      <c r="MWC168" s="72"/>
      <c r="MWD168" s="72"/>
      <c r="MWE168" s="72"/>
      <c r="MWF168" s="72"/>
      <c r="MWG168" s="72"/>
      <c r="MWH168" s="72"/>
      <c r="MWI168" s="72"/>
      <c r="MWJ168" s="72"/>
      <c r="MWK168" s="72"/>
      <c r="MWL168" s="72"/>
      <c r="MWM168" s="72"/>
      <c r="MWN168" s="72"/>
      <c r="MWO168" s="72"/>
      <c r="MWP168" s="72"/>
      <c r="MWQ168" s="72"/>
      <c r="MWR168" s="72"/>
      <c r="MWS168" s="72"/>
      <c r="MWT168" s="72"/>
      <c r="MWU168" s="72"/>
      <c r="MWV168" s="72"/>
      <c r="MWW168" s="72"/>
      <c r="MWX168" s="72"/>
      <c r="MWY168" s="72"/>
      <c r="MWZ168" s="72"/>
      <c r="MXA168" s="72"/>
      <c r="MXB168" s="72"/>
      <c r="MXC168" s="72"/>
      <c r="MXD168" s="72"/>
      <c r="MXE168" s="72"/>
      <c r="MXF168" s="72"/>
      <c r="MXG168" s="72"/>
      <c r="MXH168" s="72"/>
      <c r="MXI168" s="72"/>
      <c r="MXJ168" s="72"/>
      <c r="MXK168" s="72"/>
      <c r="MXL168" s="72"/>
      <c r="MXM168" s="72"/>
      <c r="MXN168" s="72"/>
      <c r="MXO168" s="72"/>
      <c r="MXP168" s="72"/>
      <c r="MXQ168" s="72"/>
      <c r="MXR168" s="72"/>
      <c r="MXS168" s="72"/>
      <c r="MXT168" s="72"/>
      <c r="MXU168" s="72"/>
      <c r="MXV168" s="72"/>
      <c r="MXW168" s="72"/>
      <c r="MXX168" s="72"/>
      <c r="MXY168" s="72"/>
      <c r="MXZ168" s="72"/>
      <c r="MYA168" s="72"/>
      <c r="MYB168" s="72"/>
      <c r="MYC168" s="72"/>
      <c r="MYD168" s="72"/>
      <c r="MYE168" s="72"/>
      <c r="MYF168" s="72"/>
      <c r="MYG168" s="72"/>
      <c r="MYH168" s="72"/>
      <c r="MYI168" s="72"/>
      <c r="MYJ168" s="72"/>
      <c r="MYK168" s="72"/>
      <c r="MYL168" s="72"/>
      <c r="MYM168" s="72"/>
      <c r="MYN168" s="72"/>
      <c r="MYO168" s="72"/>
      <c r="MYP168" s="72"/>
      <c r="MYQ168" s="72"/>
      <c r="MYR168" s="72"/>
      <c r="MYS168" s="72"/>
      <c r="MYT168" s="72"/>
      <c r="MYU168" s="72"/>
      <c r="MYV168" s="72"/>
      <c r="MYW168" s="72"/>
      <c r="MYX168" s="72"/>
      <c r="MYY168" s="72"/>
      <c r="MYZ168" s="72"/>
      <c r="MZA168" s="72"/>
      <c r="MZB168" s="72"/>
      <c r="MZC168" s="72"/>
      <c r="MZD168" s="72"/>
      <c r="MZE168" s="72"/>
      <c r="MZF168" s="72"/>
      <c r="MZG168" s="72"/>
      <c r="MZH168" s="72"/>
      <c r="MZI168" s="72"/>
      <c r="MZJ168" s="72"/>
      <c r="MZK168" s="72"/>
      <c r="MZL168" s="72"/>
      <c r="MZM168" s="72"/>
      <c r="MZN168" s="72"/>
      <c r="MZO168" s="72"/>
      <c r="MZP168" s="72"/>
      <c r="MZQ168" s="72"/>
      <c r="MZR168" s="72"/>
      <c r="MZS168" s="72"/>
      <c r="MZT168" s="72"/>
      <c r="MZU168" s="72"/>
      <c r="MZV168" s="72"/>
      <c r="MZW168" s="72"/>
      <c r="MZX168" s="72"/>
      <c r="MZY168" s="72"/>
      <c r="MZZ168" s="72"/>
      <c r="NAA168" s="72"/>
      <c r="NAB168" s="72"/>
      <c r="NAC168" s="72"/>
      <c r="NAD168" s="72"/>
      <c r="NAE168" s="72"/>
      <c r="NAF168" s="72"/>
      <c r="NAG168" s="72"/>
      <c r="NAH168" s="72"/>
      <c r="NAI168" s="72"/>
      <c r="NAJ168" s="72"/>
      <c r="NAK168" s="72"/>
      <c r="NAL168" s="72"/>
      <c r="NAM168" s="72"/>
      <c r="NAN168" s="72"/>
      <c r="NAO168" s="72"/>
      <c r="NAP168" s="72"/>
      <c r="NAQ168" s="72"/>
      <c r="NAR168" s="72"/>
      <c r="NAS168" s="72"/>
      <c r="NAT168" s="72"/>
      <c r="NAU168" s="72"/>
      <c r="NAV168" s="72"/>
      <c r="NAW168" s="72"/>
      <c r="NAX168" s="72"/>
      <c r="NAY168" s="72"/>
      <c r="NAZ168" s="72"/>
      <c r="NBA168" s="72"/>
      <c r="NBB168" s="72"/>
      <c r="NBC168" s="72"/>
      <c r="NBD168" s="72"/>
      <c r="NBE168" s="72"/>
      <c r="NBF168" s="72"/>
      <c r="NBG168" s="72"/>
      <c r="NBH168" s="72"/>
      <c r="NBI168" s="72"/>
      <c r="NBJ168" s="72"/>
      <c r="NBK168" s="72"/>
      <c r="NBL168" s="72"/>
      <c r="NBM168" s="72"/>
      <c r="NBN168" s="72"/>
      <c r="NBO168" s="72"/>
      <c r="NBP168" s="72"/>
      <c r="NBQ168" s="72"/>
      <c r="NBR168" s="72"/>
      <c r="NBS168" s="72"/>
      <c r="NBT168" s="72"/>
      <c r="NBU168" s="72"/>
      <c r="NBV168" s="72"/>
      <c r="NBW168" s="72"/>
      <c r="NBX168" s="72"/>
      <c r="NBY168" s="72"/>
      <c r="NBZ168" s="72"/>
      <c r="NCA168" s="72"/>
      <c r="NCB168" s="72"/>
      <c r="NCC168" s="72"/>
      <c r="NCD168" s="72"/>
      <c r="NCE168" s="72"/>
      <c r="NCF168" s="72"/>
      <c r="NCG168" s="72"/>
      <c r="NCH168" s="72"/>
      <c r="NCI168" s="72"/>
      <c r="NCJ168" s="72"/>
      <c r="NCK168" s="72"/>
      <c r="NCL168" s="72"/>
      <c r="NCM168" s="72"/>
      <c r="NCN168" s="72"/>
      <c r="NCO168" s="72"/>
      <c r="NCP168" s="72"/>
      <c r="NCQ168" s="72"/>
      <c r="NCR168" s="72"/>
      <c r="NCS168" s="72"/>
      <c r="NCT168" s="72"/>
      <c r="NCU168" s="72"/>
      <c r="NCV168" s="72"/>
      <c r="NCW168" s="72"/>
      <c r="NCX168" s="72"/>
      <c r="NCY168" s="72"/>
      <c r="NCZ168" s="72"/>
      <c r="NDA168" s="72"/>
      <c r="NDB168" s="72"/>
      <c r="NDC168" s="72"/>
      <c r="NDD168" s="72"/>
      <c r="NDE168" s="72"/>
      <c r="NDF168" s="72"/>
      <c r="NDG168" s="72"/>
      <c r="NDH168" s="72"/>
      <c r="NDI168" s="72"/>
      <c r="NDJ168" s="72"/>
      <c r="NDK168" s="72"/>
      <c r="NDL168" s="72"/>
      <c r="NDM168" s="72"/>
      <c r="NDN168" s="72"/>
      <c r="NDO168" s="72"/>
      <c r="NDP168" s="72"/>
      <c r="NDQ168" s="72"/>
      <c r="NDR168" s="72"/>
      <c r="NDS168" s="72"/>
      <c r="NDT168" s="72"/>
      <c r="NDU168" s="72"/>
      <c r="NDV168" s="72"/>
      <c r="NDW168" s="72"/>
      <c r="NDX168" s="72"/>
      <c r="NDY168" s="72"/>
      <c r="NDZ168" s="72"/>
      <c r="NEA168" s="72"/>
      <c r="NEB168" s="72"/>
      <c r="NEC168" s="72"/>
      <c r="NED168" s="72"/>
      <c r="NEE168" s="72"/>
      <c r="NEF168" s="72"/>
      <c r="NEG168" s="72"/>
      <c r="NEH168" s="72"/>
      <c r="NEI168" s="72"/>
      <c r="NEJ168" s="72"/>
      <c r="NEK168" s="72"/>
      <c r="NEL168" s="72"/>
      <c r="NEM168" s="72"/>
      <c r="NEN168" s="72"/>
      <c r="NEO168" s="72"/>
      <c r="NEP168" s="72"/>
      <c r="NEQ168" s="72"/>
      <c r="NER168" s="72"/>
      <c r="NES168" s="72"/>
      <c r="NET168" s="72"/>
      <c r="NEU168" s="72"/>
      <c r="NEV168" s="72"/>
      <c r="NEW168" s="72"/>
      <c r="NEX168" s="72"/>
      <c r="NEY168" s="72"/>
      <c r="NEZ168" s="72"/>
      <c r="NFA168" s="72"/>
      <c r="NFB168" s="72"/>
      <c r="NFC168" s="72"/>
      <c r="NFD168" s="72"/>
      <c r="NFE168" s="72"/>
      <c r="NFF168" s="72"/>
      <c r="NFG168" s="72"/>
      <c r="NFH168" s="72"/>
      <c r="NFI168" s="72"/>
      <c r="NFJ168" s="72"/>
      <c r="NFK168" s="72"/>
      <c r="NFL168" s="72"/>
      <c r="NFM168" s="72"/>
      <c r="NFN168" s="72"/>
      <c r="NFO168" s="72"/>
      <c r="NFP168" s="72"/>
      <c r="NFQ168" s="72"/>
      <c r="NFR168" s="72"/>
      <c r="NFS168" s="72"/>
      <c r="NFT168" s="72"/>
      <c r="NFU168" s="72"/>
      <c r="NFV168" s="72"/>
      <c r="NFW168" s="72"/>
      <c r="NFX168" s="72"/>
      <c r="NFY168" s="72"/>
      <c r="NFZ168" s="72"/>
      <c r="NGA168" s="72"/>
      <c r="NGB168" s="72"/>
      <c r="NGC168" s="72"/>
      <c r="NGD168" s="72"/>
      <c r="NGE168" s="72"/>
      <c r="NGF168" s="72"/>
      <c r="NGG168" s="72"/>
      <c r="NGH168" s="72"/>
      <c r="NGI168" s="72"/>
      <c r="NGJ168" s="72"/>
      <c r="NGK168" s="72"/>
      <c r="NGL168" s="72"/>
      <c r="NGM168" s="72"/>
      <c r="NGN168" s="72"/>
      <c r="NGO168" s="72"/>
      <c r="NGP168" s="72"/>
      <c r="NGQ168" s="72"/>
      <c r="NGR168" s="72"/>
      <c r="NGS168" s="72"/>
      <c r="NGT168" s="72"/>
      <c r="NGU168" s="72"/>
      <c r="NGV168" s="72"/>
      <c r="NGW168" s="72"/>
      <c r="NGX168" s="72"/>
      <c r="NGY168" s="72"/>
      <c r="NGZ168" s="72"/>
      <c r="NHA168" s="72"/>
      <c r="NHB168" s="72"/>
      <c r="NHC168" s="72"/>
      <c r="NHD168" s="72"/>
      <c r="NHE168" s="72"/>
      <c r="NHF168" s="72"/>
      <c r="NHG168" s="72"/>
      <c r="NHH168" s="72"/>
      <c r="NHI168" s="72"/>
      <c r="NHJ168" s="72"/>
      <c r="NHK168" s="72"/>
      <c r="NHL168" s="72"/>
      <c r="NHM168" s="72"/>
      <c r="NHN168" s="72"/>
      <c r="NHO168" s="72"/>
      <c r="NHP168" s="72"/>
      <c r="NHQ168" s="72"/>
      <c r="NHR168" s="72"/>
      <c r="NHS168" s="72"/>
      <c r="NHT168" s="72"/>
      <c r="NHU168" s="72"/>
      <c r="NHV168" s="72"/>
      <c r="NHW168" s="72"/>
      <c r="NHX168" s="72"/>
      <c r="NHY168" s="72"/>
      <c r="NHZ168" s="72"/>
      <c r="NIA168" s="72"/>
      <c r="NIB168" s="72"/>
      <c r="NIC168" s="72"/>
      <c r="NID168" s="72"/>
      <c r="NIE168" s="72"/>
      <c r="NIF168" s="72"/>
      <c r="NIG168" s="72"/>
      <c r="NIH168" s="72"/>
      <c r="NII168" s="72"/>
      <c r="NIJ168" s="72"/>
      <c r="NIK168" s="72"/>
      <c r="NIL168" s="72"/>
      <c r="NIM168" s="72"/>
      <c r="NIN168" s="72"/>
      <c r="NIO168" s="72"/>
      <c r="NIP168" s="72"/>
      <c r="NIQ168" s="72"/>
      <c r="NIR168" s="72"/>
      <c r="NIS168" s="72"/>
      <c r="NIT168" s="72"/>
      <c r="NIU168" s="72"/>
      <c r="NIV168" s="72"/>
      <c r="NIW168" s="72"/>
      <c r="NIX168" s="72"/>
      <c r="NIY168" s="72"/>
      <c r="NIZ168" s="72"/>
      <c r="NJA168" s="72"/>
      <c r="NJB168" s="72"/>
      <c r="NJC168" s="72"/>
      <c r="NJD168" s="72"/>
      <c r="NJE168" s="72"/>
      <c r="NJF168" s="72"/>
      <c r="NJG168" s="72"/>
      <c r="NJH168" s="72"/>
      <c r="NJI168" s="72"/>
      <c r="NJJ168" s="72"/>
      <c r="NJK168" s="72"/>
      <c r="NJL168" s="72"/>
      <c r="NJM168" s="72"/>
      <c r="NJN168" s="72"/>
      <c r="NJO168" s="72"/>
      <c r="NJP168" s="72"/>
      <c r="NJQ168" s="72"/>
      <c r="NJR168" s="72"/>
      <c r="NJS168" s="72"/>
      <c r="NJT168" s="72"/>
      <c r="NJU168" s="72"/>
      <c r="NJV168" s="72"/>
      <c r="NJW168" s="72"/>
      <c r="NJX168" s="72"/>
      <c r="NJY168" s="72"/>
      <c r="NJZ168" s="72"/>
      <c r="NKA168" s="72"/>
      <c r="NKB168" s="72"/>
      <c r="NKC168" s="72"/>
      <c r="NKD168" s="72"/>
      <c r="NKE168" s="72"/>
      <c r="NKF168" s="72"/>
      <c r="NKG168" s="72"/>
      <c r="NKH168" s="72"/>
      <c r="NKI168" s="72"/>
      <c r="NKJ168" s="72"/>
      <c r="NKK168" s="72"/>
      <c r="NKL168" s="72"/>
      <c r="NKM168" s="72"/>
      <c r="NKN168" s="72"/>
      <c r="NKO168" s="72"/>
      <c r="NKP168" s="72"/>
      <c r="NKQ168" s="72"/>
      <c r="NKR168" s="72"/>
      <c r="NKS168" s="72"/>
      <c r="NKT168" s="72"/>
      <c r="NKU168" s="72"/>
      <c r="NKV168" s="72"/>
      <c r="NKW168" s="72"/>
      <c r="NKX168" s="72"/>
      <c r="NKY168" s="72"/>
      <c r="NKZ168" s="72"/>
      <c r="NLA168" s="72"/>
      <c r="NLB168" s="72"/>
      <c r="NLC168" s="72"/>
      <c r="NLD168" s="72"/>
      <c r="NLE168" s="72"/>
      <c r="NLF168" s="72"/>
      <c r="NLG168" s="72"/>
      <c r="NLH168" s="72"/>
      <c r="NLI168" s="72"/>
      <c r="NLJ168" s="72"/>
      <c r="NLK168" s="72"/>
      <c r="NLL168" s="72"/>
      <c r="NLM168" s="72"/>
      <c r="NLN168" s="72"/>
      <c r="NLO168" s="72"/>
      <c r="NLP168" s="72"/>
      <c r="NLQ168" s="72"/>
      <c r="NLR168" s="72"/>
      <c r="NLS168" s="72"/>
      <c r="NLT168" s="72"/>
      <c r="NLU168" s="72"/>
      <c r="NLV168" s="72"/>
      <c r="NLW168" s="72"/>
      <c r="NLX168" s="72"/>
      <c r="NLY168" s="72"/>
      <c r="NLZ168" s="72"/>
      <c r="NMA168" s="72"/>
      <c r="NMB168" s="72"/>
      <c r="NMC168" s="72"/>
      <c r="NMD168" s="72"/>
      <c r="NME168" s="72"/>
      <c r="NMF168" s="72"/>
      <c r="NMG168" s="72"/>
      <c r="NMH168" s="72"/>
      <c r="NMI168" s="72"/>
      <c r="NMJ168" s="72"/>
      <c r="NMK168" s="72"/>
      <c r="NML168" s="72"/>
      <c r="NMM168" s="72"/>
      <c r="NMN168" s="72"/>
      <c r="NMO168" s="72"/>
      <c r="NMP168" s="72"/>
      <c r="NMQ168" s="72"/>
      <c r="NMR168" s="72"/>
      <c r="NMS168" s="72"/>
      <c r="NMT168" s="72"/>
      <c r="NMU168" s="72"/>
      <c r="NMV168" s="72"/>
      <c r="NMW168" s="72"/>
      <c r="NMX168" s="72"/>
      <c r="NMY168" s="72"/>
      <c r="NMZ168" s="72"/>
      <c r="NNA168" s="72"/>
      <c r="NNB168" s="72"/>
      <c r="NNC168" s="72"/>
      <c r="NND168" s="72"/>
      <c r="NNE168" s="72"/>
      <c r="NNF168" s="72"/>
      <c r="NNG168" s="72"/>
      <c r="NNH168" s="72"/>
      <c r="NNI168" s="72"/>
      <c r="NNJ168" s="72"/>
      <c r="NNK168" s="72"/>
      <c r="NNL168" s="72"/>
      <c r="NNM168" s="72"/>
      <c r="NNN168" s="72"/>
      <c r="NNO168" s="72"/>
      <c r="NNP168" s="72"/>
      <c r="NNQ168" s="72"/>
      <c r="NNR168" s="72"/>
      <c r="NNS168" s="72"/>
      <c r="NNT168" s="72"/>
      <c r="NNU168" s="72"/>
      <c r="NNV168" s="72"/>
      <c r="NNW168" s="72"/>
      <c r="NNX168" s="72"/>
      <c r="NNY168" s="72"/>
      <c r="NNZ168" s="72"/>
      <c r="NOA168" s="72"/>
      <c r="NOB168" s="72"/>
      <c r="NOC168" s="72"/>
      <c r="NOD168" s="72"/>
      <c r="NOE168" s="72"/>
      <c r="NOF168" s="72"/>
      <c r="NOG168" s="72"/>
      <c r="NOH168" s="72"/>
      <c r="NOI168" s="72"/>
      <c r="NOJ168" s="72"/>
      <c r="NOK168" s="72"/>
      <c r="NOL168" s="72"/>
      <c r="NOM168" s="72"/>
      <c r="NON168" s="72"/>
      <c r="NOO168" s="72"/>
      <c r="NOP168" s="72"/>
      <c r="NOQ168" s="72"/>
      <c r="NOR168" s="72"/>
      <c r="NOS168" s="72"/>
      <c r="NOT168" s="72"/>
      <c r="NOU168" s="72"/>
      <c r="NOV168" s="72"/>
      <c r="NOW168" s="72"/>
      <c r="NOX168" s="72"/>
      <c r="NOY168" s="72"/>
      <c r="NOZ168" s="72"/>
      <c r="NPA168" s="72"/>
      <c r="NPB168" s="72"/>
      <c r="NPC168" s="72"/>
      <c r="NPD168" s="72"/>
      <c r="NPE168" s="72"/>
      <c r="NPF168" s="72"/>
      <c r="NPG168" s="72"/>
      <c r="NPH168" s="72"/>
      <c r="NPI168" s="72"/>
      <c r="NPJ168" s="72"/>
      <c r="NPK168" s="72"/>
      <c r="NPL168" s="72"/>
      <c r="NPM168" s="72"/>
      <c r="NPN168" s="72"/>
      <c r="NPO168" s="72"/>
      <c r="NPP168" s="72"/>
      <c r="NPQ168" s="72"/>
      <c r="NPR168" s="72"/>
      <c r="NPS168" s="72"/>
      <c r="NPT168" s="72"/>
      <c r="NPU168" s="72"/>
      <c r="NPV168" s="72"/>
      <c r="NPW168" s="72"/>
      <c r="NPX168" s="72"/>
      <c r="NPY168" s="72"/>
      <c r="NPZ168" s="72"/>
      <c r="NQA168" s="72"/>
      <c r="NQB168" s="72"/>
      <c r="NQC168" s="72"/>
      <c r="NQD168" s="72"/>
      <c r="NQE168" s="72"/>
      <c r="NQF168" s="72"/>
      <c r="NQG168" s="72"/>
      <c r="NQH168" s="72"/>
      <c r="NQI168" s="72"/>
      <c r="NQJ168" s="72"/>
      <c r="NQK168" s="72"/>
      <c r="NQL168" s="72"/>
      <c r="NQM168" s="72"/>
      <c r="NQN168" s="72"/>
      <c r="NQO168" s="72"/>
      <c r="NQP168" s="72"/>
      <c r="NQQ168" s="72"/>
      <c r="NQR168" s="72"/>
      <c r="NQS168" s="72"/>
      <c r="NQT168" s="72"/>
      <c r="NQU168" s="72"/>
      <c r="NQV168" s="72"/>
      <c r="NQW168" s="72"/>
      <c r="NQX168" s="72"/>
      <c r="NQY168" s="72"/>
      <c r="NQZ168" s="72"/>
      <c r="NRA168" s="72"/>
      <c r="NRB168" s="72"/>
      <c r="NRC168" s="72"/>
      <c r="NRD168" s="72"/>
      <c r="NRE168" s="72"/>
      <c r="NRF168" s="72"/>
      <c r="NRG168" s="72"/>
      <c r="NRH168" s="72"/>
      <c r="NRI168" s="72"/>
      <c r="NRJ168" s="72"/>
      <c r="NRK168" s="72"/>
      <c r="NRL168" s="72"/>
      <c r="NRM168" s="72"/>
      <c r="NRN168" s="72"/>
      <c r="NRO168" s="72"/>
      <c r="NRP168" s="72"/>
      <c r="NRQ168" s="72"/>
      <c r="NRR168" s="72"/>
      <c r="NRS168" s="72"/>
      <c r="NRT168" s="72"/>
      <c r="NRU168" s="72"/>
      <c r="NRV168" s="72"/>
      <c r="NRW168" s="72"/>
      <c r="NRX168" s="72"/>
      <c r="NRY168" s="72"/>
      <c r="NRZ168" s="72"/>
      <c r="NSA168" s="72"/>
      <c r="NSB168" s="72"/>
      <c r="NSC168" s="72"/>
      <c r="NSD168" s="72"/>
      <c r="NSE168" s="72"/>
      <c r="NSF168" s="72"/>
      <c r="NSG168" s="72"/>
      <c r="NSH168" s="72"/>
      <c r="NSI168" s="72"/>
      <c r="NSJ168" s="72"/>
      <c r="NSK168" s="72"/>
      <c r="NSL168" s="72"/>
      <c r="NSM168" s="72"/>
      <c r="NSN168" s="72"/>
      <c r="NSO168" s="72"/>
      <c r="NSP168" s="72"/>
      <c r="NSQ168" s="72"/>
      <c r="NSR168" s="72"/>
      <c r="NSS168" s="72"/>
      <c r="NST168" s="72"/>
      <c r="NSU168" s="72"/>
      <c r="NSV168" s="72"/>
      <c r="NSW168" s="72"/>
      <c r="NSX168" s="72"/>
      <c r="NSY168" s="72"/>
      <c r="NSZ168" s="72"/>
      <c r="NTA168" s="72"/>
      <c r="NTB168" s="72"/>
      <c r="NTC168" s="72"/>
      <c r="NTD168" s="72"/>
      <c r="NTE168" s="72"/>
      <c r="NTF168" s="72"/>
      <c r="NTG168" s="72"/>
      <c r="NTH168" s="72"/>
      <c r="NTI168" s="72"/>
      <c r="NTJ168" s="72"/>
      <c r="NTK168" s="72"/>
      <c r="NTL168" s="72"/>
      <c r="NTM168" s="72"/>
      <c r="NTN168" s="72"/>
      <c r="NTO168" s="72"/>
      <c r="NTP168" s="72"/>
      <c r="NTQ168" s="72"/>
      <c r="NTR168" s="72"/>
      <c r="NTS168" s="72"/>
      <c r="NTT168" s="72"/>
      <c r="NTU168" s="72"/>
      <c r="NTV168" s="72"/>
      <c r="NTW168" s="72"/>
      <c r="NTX168" s="72"/>
      <c r="NTY168" s="72"/>
      <c r="NTZ168" s="72"/>
      <c r="NUA168" s="72"/>
      <c r="NUB168" s="72"/>
      <c r="NUC168" s="72"/>
      <c r="NUD168" s="72"/>
      <c r="NUE168" s="72"/>
      <c r="NUF168" s="72"/>
      <c r="NUG168" s="72"/>
      <c r="NUH168" s="72"/>
      <c r="NUI168" s="72"/>
      <c r="NUJ168" s="72"/>
      <c r="NUK168" s="72"/>
      <c r="NUL168" s="72"/>
      <c r="NUM168" s="72"/>
      <c r="NUN168" s="72"/>
      <c r="NUO168" s="72"/>
      <c r="NUP168" s="72"/>
      <c r="NUQ168" s="72"/>
      <c r="NUR168" s="72"/>
      <c r="NUS168" s="72"/>
      <c r="NUT168" s="72"/>
      <c r="NUU168" s="72"/>
      <c r="NUV168" s="72"/>
      <c r="NUW168" s="72"/>
      <c r="NUX168" s="72"/>
      <c r="NUY168" s="72"/>
      <c r="NUZ168" s="72"/>
      <c r="NVA168" s="72"/>
      <c r="NVB168" s="72"/>
      <c r="NVC168" s="72"/>
      <c r="NVD168" s="72"/>
      <c r="NVE168" s="72"/>
      <c r="NVF168" s="72"/>
      <c r="NVG168" s="72"/>
      <c r="NVH168" s="72"/>
      <c r="NVI168" s="72"/>
      <c r="NVJ168" s="72"/>
      <c r="NVK168" s="72"/>
      <c r="NVL168" s="72"/>
      <c r="NVM168" s="72"/>
      <c r="NVN168" s="72"/>
      <c r="NVO168" s="72"/>
      <c r="NVP168" s="72"/>
      <c r="NVQ168" s="72"/>
      <c r="NVR168" s="72"/>
      <c r="NVS168" s="72"/>
      <c r="NVT168" s="72"/>
      <c r="NVU168" s="72"/>
      <c r="NVV168" s="72"/>
      <c r="NVW168" s="72"/>
      <c r="NVX168" s="72"/>
      <c r="NVY168" s="72"/>
      <c r="NVZ168" s="72"/>
      <c r="NWA168" s="72"/>
      <c r="NWB168" s="72"/>
      <c r="NWC168" s="72"/>
      <c r="NWD168" s="72"/>
      <c r="NWE168" s="72"/>
      <c r="NWF168" s="72"/>
      <c r="NWG168" s="72"/>
      <c r="NWH168" s="72"/>
      <c r="NWI168" s="72"/>
      <c r="NWJ168" s="72"/>
      <c r="NWK168" s="72"/>
      <c r="NWL168" s="72"/>
      <c r="NWM168" s="72"/>
      <c r="NWN168" s="72"/>
      <c r="NWO168" s="72"/>
      <c r="NWP168" s="72"/>
      <c r="NWQ168" s="72"/>
      <c r="NWR168" s="72"/>
      <c r="NWS168" s="72"/>
      <c r="NWT168" s="72"/>
      <c r="NWU168" s="72"/>
      <c r="NWV168" s="72"/>
      <c r="NWW168" s="72"/>
      <c r="NWX168" s="72"/>
      <c r="NWY168" s="72"/>
      <c r="NWZ168" s="72"/>
      <c r="NXA168" s="72"/>
      <c r="NXB168" s="72"/>
      <c r="NXC168" s="72"/>
      <c r="NXD168" s="72"/>
      <c r="NXE168" s="72"/>
      <c r="NXF168" s="72"/>
      <c r="NXG168" s="72"/>
      <c r="NXH168" s="72"/>
      <c r="NXI168" s="72"/>
      <c r="NXJ168" s="72"/>
      <c r="NXK168" s="72"/>
      <c r="NXL168" s="72"/>
      <c r="NXM168" s="72"/>
      <c r="NXN168" s="72"/>
      <c r="NXO168" s="72"/>
      <c r="NXP168" s="72"/>
      <c r="NXQ168" s="72"/>
      <c r="NXR168" s="72"/>
      <c r="NXS168" s="72"/>
      <c r="NXT168" s="72"/>
      <c r="NXU168" s="72"/>
      <c r="NXV168" s="72"/>
      <c r="NXW168" s="72"/>
      <c r="NXX168" s="72"/>
      <c r="NXY168" s="72"/>
      <c r="NXZ168" s="72"/>
      <c r="NYA168" s="72"/>
      <c r="NYB168" s="72"/>
      <c r="NYC168" s="72"/>
      <c r="NYD168" s="72"/>
      <c r="NYE168" s="72"/>
      <c r="NYF168" s="72"/>
      <c r="NYG168" s="72"/>
      <c r="NYH168" s="72"/>
      <c r="NYI168" s="72"/>
      <c r="NYJ168" s="72"/>
      <c r="NYK168" s="72"/>
      <c r="NYL168" s="72"/>
      <c r="NYM168" s="72"/>
      <c r="NYN168" s="72"/>
      <c r="NYO168" s="72"/>
      <c r="NYP168" s="72"/>
      <c r="NYQ168" s="72"/>
      <c r="NYR168" s="72"/>
      <c r="NYS168" s="72"/>
      <c r="NYT168" s="72"/>
      <c r="NYU168" s="72"/>
      <c r="NYV168" s="72"/>
      <c r="NYW168" s="72"/>
      <c r="NYX168" s="72"/>
      <c r="NYY168" s="72"/>
      <c r="NYZ168" s="72"/>
      <c r="NZA168" s="72"/>
      <c r="NZB168" s="72"/>
      <c r="NZC168" s="72"/>
      <c r="NZD168" s="72"/>
      <c r="NZE168" s="72"/>
      <c r="NZF168" s="72"/>
      <c r="NZG168" s="72"/>
      <c r="NZH168" s="72"/>
      <c r="NZI168" s="72"/>
      <c r="NZJ168" s="72"/>
      <c r="NZK168" s="72"/>
      <c r="NZL168" s="72"/>
      <c r="NZM168" s="72"/>
      <c r="NZN168" s="72"/>
      <c r="NZO168" s="72"/>
      <c r="NZP168" s="72"/>
      <c r="NZQ168" s="72"/>
      <c r="NZR168" s="72"/>
      <c r="NZS168" s="72"/>
      <c r="NZT168" s="72"/>
      <c r="NZU168" s="72"/>
      <c r="NZV168" s="72"/>
      <c r="NZW168" s="72"/>
      <c r="NZX168" s="72"/>
      <c r="NZY168" s="72"/>
      <c r="NZZ168" s="72"/>
      <c r="OAA168" s="72"/>
      <c r="OAB168" s="72"/>
      <c r="OAC168" s="72"/>
      <c r="OAD168" s="72"/>
      <c r="OAE168" s="72"/>
      <c r="OAF168" s="72"/>
      <c r="OAG168" s="72"/>
      <c r="OAH168" s="72"/>
      <c r="OAI168" s="72"/>
      <c r="OAJ168" s="72"/>
      <c r="OAK168" s="72"/>
      <c r="OAL168" s="72"/>
      <c r="OAM168" s="72"/>
      <c r="OAN168" s="72"/>
      <c r="OAO168" s="72"/>
      <c r="OAP168" s="72"/>
      <c r="OAQ168" s="72"/>
      <c r="OAR168" s="72"/>
      <c r="OAS168" s="72"/>
      <c r="OAT168" s="72"/>
      <c r="OAU168" s="72"/>
      <c r="OAV168" s="72"/>
      <c r="OAW168" s="72"/>
      <c r="OAX168" s="72"/>
      <c r="OAY168" s="72"/>
      <c r="OAZ168" s="72"/>
      <c r="OBA168" s="72"/>
      <c r="OBB168" s="72"/>
      <c r="OBC168" s="72"/>
      <c r="OBD168" s="72"/>
      <c r="OBE168" s="72"/>
      <c r="OBF168" s="72"/>
      <c r="OBG168" s="72"/>
      <c r="OBH168" s="72"/>
      <c r="OBI168" s="72"/>
      <c r="OBJ168" s="72"/>
      <c r="OBK168" s="72"/>
      <c r="OBL168" s="72"/>
      <c r="OBM168" s="72"/>
      <c r="OBN168" s="72"/>
      <c r="OBO168" s="72"/>
      <c r="OBP168" s="72"/>
      <c r="OBQ168" s="72"/>
      <c r="OBR168" s="72"/>
      <c r="OBS168" s="72"/>
      <c r="OBT168" s="72"/>
      <c r="OBU168" s="72"/>
      <c r="OBV168" s="72"/>
      <c r="OBW168" s="72"/>
      <c r="OBX168" s="72"/>
      <c r="OBY168" s="72"/>
      <c r="OBZ168" s="72"/>
      <c r="OCA168" s="72"/>
      <c r="OCB168" s="72"/>
      <c r="OCC168" s="72"/>
      <c r="OCD168" s="72"/>
      <c r="OCE168" s="72"/>
      <c r="OCF168" s="72"/>
      <c r="OCG168" s="72"/>
      <c r="OCH168" s="72"/>
      <c r="OCI168" s="72"/>
      <c r="OCJ168" s="72"/>
      <c r="OCK168" s="72"/>
      <c r="OCL168" s="72"/>
      <c r="OCM168" s="72"/>
      <c r="OCN168" s="72"/>
      <c r="OCO168" s="72"/>
      <c r="OCP168" s="72"/>
      <c r="OCQ168" s="72"/>
      <c r="OCR168" s="72"/>
      <c r="OCS168" s="72"/>
      <c r="OCT168" s="72"/>
      <c r="OCU168" s="72"/>
      <c r="OCV168" s="72"/>
      <c r="OCW168" s="72"/>
      <c r="OCX168" s="72"/>
      <c r="OCY168" s="72"/>
      <c r="OCZ168" s="72"/>
      <c r="ODA168" s="72"/>
      <c r="ODB168" s="72"/>
      <c r="ODC168" s="72"/>
      <c r="ODD168" s="72"/>
      <c r="ODE168" s="72"/>
      <c r="ODF168" s="72"/>
      <c r="ODG168" s="72"/>
      <c r="ODH168" s="72"/>
      <c r="ODI168" s="72"/>
      <c r="ODJ168" s="72"/>
      <c r="ODK168" s="72"/>
      <c r="ODL168" s="72"/>
      <c r="ODM168" s="72"/>
      <c r="ODN168" s="72"/>
      <c r="ODO168" s="72"/>
      <c r="ODP168" s="72"/>
      <c r="ODQ168" s="72"/>
      <c r="ODR168" s="72"/>
      <c r="ODS168" s="72"/>
      <c r="ODT168" s="72"/>
      <c r="ODU168" s="72"/>
      <c r="ODV168" s="72"/>
      <c r="ODW168" s="72"/>
      <c r="ODX168" s="72"/>
      <c r="ODY168" s="72"/>
      <c r="ODZ168" s="72"/>
      <c r="OEA168" s="72"/>
      <c r="OEB168" s="72"/>
      <c r="OEC168" s="72"/>
      <c r="OED168" s="72"/>
      <c r="OEE168" s="72"/>
      <c r="OEF168" s="72"/>
      <c r="OEG168" s="72"/>
      <c r="OEH168" s="72"/>
      <c r="OEI168" s="72"/>
      <c r="OEJ168" s="72"/>
      <c r="OEK168" s="72"/>
      <c r="OEL168" s="72"/>
      <c r="OEM168" s="72"/>
      <c r="OEN168" s="72"/>
      <c r="OEO168" s="72"/>
      <c r="OEP168" s="72"/>
      <c r="OEQ168" s="72"/>
      <c r="OER168" s="72"/>
      <c r="OES168" s="72"/>
      <c r="OET168" s="72"/>
      <c r="OEU168" s="72"/>
      <c r="OEV168" s="72"/>
      <c r="OEW168" s="72"/>
      <c r="OEX168" s="72"/>
      <c r="OEY168" s="72"/>
      <c r="OEZ168" s="72"/>
      <c r="OFA168" s="72"/>
      <c r="OFB168" s="72"/>
      <c r="OFC168" s="72"/>
      <c r="OFD168" s="72"/>
      <c r="OFE168" s="72"/>
      <c r="OFF168" s="72"/>
      <c r="OFG168" s="72"/>
      <c r="OFH168" s="72"/>
      <c r="OFI168" s="72"/>
      <c r="OFJ168" s="72"/>
      <c r="OFK168" s="72"/>
      <c r="OFL168" s="72"/>
      <c r="OFM168" s="72"/>
      <c r="OFN168" s="72"/>
      <c r="OFO168" s="72"/>
      <c r="OFP168" s="72"/>
      <c r="OFQ168" s="72"/>
      <c r="OFR168" s="72"/>
      <c r="OFS168" s="72"/>
      <c r="OFT168" s="72"/>
      <c r="OFU168" s="72"/>
      <c r="OFV168" s="72"/>
      <c r="OFW168" s="72"/>
      <c r="OFX168" s="72"/>
      <c r="OFY168" s="72"/>
      <c r="OFZ168" s="72"/>
      <c r="OGA168" s="72"/>
      <c r="OGB168" s="72"/>
      <c r="OGC168" s="72"/>
      <c r="OGD168" s="72"/>
      <c r="OGE168" s="72"/>
      <c r="OGF168" s="72"/>
      <c r="OGG168" s="72"/>
      <c r="OGH168" s="72"/>
      <c r="OGI168" s="72"/>
      <c r="OGJ168" s="72"/>
      <c r="OGK168" s="72"/>
      <c r="OGL168" s="72"/>
      <c r="OGM168" s="72"/>
      <c r="OGN168" s="72"/>
      <c r="OGO168" s="72"/>
      <c r="OGP168" s="72"/>
      <c r="OGQ168" s="72"/>
      <c r="OGR168" s="72"/>
      <c r="OGS168" s="72"/>
      <c r="OGT168" s="72"/>
      <c r="OGU168" s="72"/>
      <c r="OGV168" s="72"/>
      <c r="OGW168" s="72"/>
      <c r="OGX168" s="72"/>
      <c r="OGY168" s="72"/>
      <c r="OGZ168" s="72"/>
      <c r="OHA168" s="72"/>
      <c r="OHB168" s="72"/>
      <c r="OHC168" s="72"/>
      <c r="OHD168" s="72"/>
      <c r="OHE168" s="72"/>
      <c r="OHF168" s="72"/>
      <c r="OHG168" s="72"/>
      <c r="OHH168" s="72"/>
      <c r="OHI168" s="72"/>
      <c r="OHJ168" s="72"/>
      <c r="OHK168" s="72"/>
      <c r="OHL168" s="72"/>
      <c r="OHM168" s="72"/>
      <c r="OHN168" s="72"/>
      <c r="OHO168" s="72"/>
      <c r="OHP168" s="72"/>
      <c r="OHQ168" s="72"/>
      <c r="OHR168" s="72"/>
      <c r="OHS168" s="72"/>
      <c r="OHT168" s="72"/>
      <c r="OHU168" s="72"/>
      <c r="OHV168" s="72"/>
      <c r="OHW168" s="72"/>
      <c r="OHX168" s="72"/>
      <c r="OHY168" s="72"/>
      <c r="OHZ168" s="72"/>
      <c r="OIA168" s="72"/>
      <c r="OIB168" s="72"/>
      <c r="OIC168" s="72"/>
      <c r="OID168" s="72"/>
      <c r="OIE168" s="72"/>
      <c r="OIF168" s="72"/>
      <c r="OIG168" s="72"/>
      <c r="OIH168" s="72"/>
      <c r="OII168" s="72"/>
      <c r="OIJ168" s="72"/>
      <c r="OIK168" s="72"/>
      <c r="OIL168" s="72"/>
      <c r="OIM168" s="72"/>
      <c r="OIN168" s="72"/>
      <c r="OIO168" s="72"/>
      <c r="OIP168" s="72"/>
      <c r="OIQ168" s="72"/>
      <c r="OIR168" s="72"/>
      <c r="OIS168" s="72"/>
      <c r="OIT168" s="72"/>
      <c r="OIU168" s="72"/>
      <c r="OIV168" s="72"/>
      <c r="OIW168" s="72"/>
      <c r="OIX168" s="72"/>
      <c r="OIY168" s="72"/>
      <c r="OIZ168" s="72"/>
      <c r="OJA168" s="72"/>
      <c r="OJB168" s="72"/>
      <c r="OJC168" s="72"/>
      <c r="OJD168" s="72"/>
      <c r="OJE168" s="72"/>
      <c r="OJF168" s="72"/>
      <c r="OJG168" s="72"/>
      <c r="OJH168" s="72"/>
      <c r="OJI168" s="72"/>
      <c r="OJJ168" s="72"/>
      <c r="OJK168" s="72"/>
      <c r="OJL168" s="72"/>
      <c r="OJM168" s="72"/>
      <c r="OJN168" s="72"/>
      <c r="OJO168" s="72"/>
      <c r="OJP168" s="72"/>
      <c r="OJQ168" s="72"/>
      <c r="OJR168" s="72"/>
      <c r="OJS168" s="72"/>
      <c r="OJT168" s="72"/>
      <c r="OJU168" s="72"/>
      <c r="OJV168" s="72"/>
      <c r="OJW168" s="72"/>
      <c r="OJX168" s="72"/>
      <c r="OJY168" s="72"/>
      <c r="OJZ168" s="72"/>
      <c r="OKA168" s="72"/>
      <c r="OKB168" s="72"/>
      <c r="OKC168" s="72"/>
      <c r="OKD168" s="72"/>
      <c r="OKE168" s="72"/>
      <c r="OKF168" s="72"/>
      <c r="OKG168" s="72"/>
      <c r="OKH168" s="72"/>
      <c r="OKI168" s="72"/>
      <c r="OKJ168" s="72"/>
      <c r="OKK168" s="72"/>
      <c r="OKL168" s="72"/>
      <c r="OKM168" s="72"/>
      <c r="OKN168" s="72"/>
      <c r="OKO168" s="72"/>
      <c r="OKP168" s="72"/>
      <c r="OKQ168" s="72"/>
      <c r="OKR168" s="72"/>
      <c r="OKS168" s="72"/>
      <c r="OKT168" s="72"/>
      <c r="OKU168" s="72"/>
      <c r="OKV168" s="72"/>
      <c r="OKW168" s="72"/>
      <c r="OKX168" s="72"/>
      <c r="OKY168" s="72"/>
      <c r="OKZ168" s="72"/>
      <c r="OLA168" s="72"/>
      <c r="OLB168" s="72"/>
      <c r="OLC168" s="72"/>
      <c r="OLD168" s="72"/>
      <c r="OLE168" s="72"/>
      <c r="OLF168" s="72"/>
      <c r="OLG168" s="72"/>
      <c r="OLH168" s="72"/>
      <c r="OLI168" s="72"/>
      <c r="OLJ168" s="72"/>
      <c r="OLK168" s="72"/>
      <c r="OLL168" s="72"/>
      <c r="OLM168" s="72"/>
      <c r="OLN168" s="72"/>
      <c r="OLO168" s="72"/>
      <c r="OLP168" s="72"/>
      <c r="OLQ168" s="72"/>
      <c r="OLR168" s="72"/>
      <c r="OLS168" s="72"/>
      <c r="OLT168" s="72"/>
      <c r="OLU168" s="72"/>
      <c r="OLV168" s="72"/>
      <c r="OLW168" s="72"/>
      <c r="OLX168" s="72"/>
      <c r="OLY168" s="72"/>
      <c r="OLZ168" s="72"/>
      <c r="OMA168" s="72"/>
      <c r="OMB168" s="72"/>
      <c r="OMC168" s="72"/>
      <c r="OMD168" s="72"/>
      <c r="OME168" s="72"/>
      <c r="OMF168" s="72"/>
      <c r="OMG168" s="72"/>
      <c r="OMH168" s="72"/>
      <c r="OMI168" s="72"/>
      <c r="OMJ168" s="72"/>
      <c r="OMK168" s="72"/>
      <c r="OML168" s="72"/>
      <c r="OMM168" s="72"/>
      <c r="OMN168" s="72"/>
      <c r="OMO168" s="72"/>
      <c r="OMP168" s="72"/>
      <c r="OMQ168" s="72"/>
      <c r="OMR168" s="72"/>
      <c r="OMS168" s="72"/>
      <c r="OMT168" s="72"/>
      <c r="OMU168" s="72"/>
      <c r="OMV168" s="72"/>
      <c r="OMW168" s="72"/>
      <c r="OMX168" s="72"/>
      <c r="OMY168" s="72"/>
      <c r="OMZ168" s="72"/>
      <c r="ONA168" s="72"/>
      <c r="ONB168" s="72"/>
      <c r="ONC168" s="72"/>
      <c r="OND168" s="72"/>
      <c r="ONE168" s="72"/>
      <c r="ONF168" s="72"/>
      <c r="ONG168" s="72"/>
      <c r="ONH168" s="72"/>
      <c r="ONI168" s="72"/>
      <c r="ONJ168" s="72"/>
      <c r="ONK168" s="72"/>
      <c r="ONL168" s="72"/>
      <c r="ONM168" s="72"/>
      <c r="ONN168" s="72"/>
      <c r="ONO168" s="72"/>
      <c r="ONP168" s="72"/>
      <c r="ONQ168" s="72"/>
      <c r="ONR168" s="72"/>
      <c r="ONS168" s="72"/>
      <c r="ONT168" s="72"/>
      <c r="ONU168" s="72"/>
      <c r="ONV168" s="72"/>
      <c r="ONW168" s="72"/>
      <c r="ONX168" s="72"/>
      <c r="ONY168" s="72"/>
      <c r="ONZ168" s="72"/>
      <c r="OOA168" s="72"/>
      <c r="OOB168" s="72"/>
      <c r="OOC168" s="72"/>
      <c r="OOD168" s="72"/>
      <c r="OOE168" s="72"/>
      <c r="OOF168" s="72"/>
      <c r="OOG168" s="72"/>
      <c r="OOH168" s="72"/>
      <c r="OOI168" s="72"/>
      <c r="OOJ168" s="72"/>
      <c r="OOK168" s="72"/>
      <c r="OOL168" s="72"/>
      <c r="OOM168" s="72"/>
      <c r="OON168" s="72"/>
      <c r="OOO168" s="72"/>
      <c r="OOP168" s="72"/>
      <c r="OOQ168" s="72"/>
      <c r="OOR168" s="72"/>
      <c r="OOS168" s="72"/>
      <c r="OOT168" s="72"/>
      <c r="OOU168" s="72"/>
      <c r="OOV168" s="72"/>
      <c r="OOW168" s="72"/>
      <c r="OOX168" s="72"/>
      <c r="OOY168" s="72"/>
      <c r="OOZ168" s="72"/>
      <c r="OPA168" s="72"/>
      <c r="OPB168" s="72"/>
      <c r="OPC168" s="72"/>
      <c r="OPD168" s="72"/>
      <c r="OPE168" s="72"/>
      <c r="OPF168" s="72"/>
      <c r="OPG168" s="72"/>
      <c r="OPH168" s="72"/>
      <c r="OPI168" s="72"/>
      <c r="OPJ168" s="72"/>
      <c r="OPK168" s="72"/>
      <c r="OPL168" s="72"/>
      <c r="OPM168" s="72"/>
      <c r="OPN168" s="72"/>
      <c r="OPO168" s="72"/>
      <c r="OPP168" s="72"/>
      <c r="OPQ168" s="72"/>
      <c r="OPR168" s="72"/>
      <c r="OPS168" s="72"/>
      <c r="OPT168" s="72"/>
      <c r="OPU168" s="72"/>
      <c r="OPV168" s="72"/>
      <c r="OPW168" s="72"/>
      <c r="OPX168" s="72"/>
      <c r="OPY168" s="72"/>
      <c r="OPZ168" s="72"/>
      <c r="OQA168" s="72"/>
      <c r="OQB168" s="72"/>
      <c r="OQC168" s="72"/>
      <c r="OQD168" s="72"/>
      <c r="OQE168" s="72"/>
      <c r="OQF168" s="72"/>
      <c r="OQG168" s="72"/>
      <c r="OQH168" s="72"/>
      <c r="OQI168" s="72"/>
      <c r="OQJ168" s="72"/>
      <c r="OQK168" s="72"/>
      <c r="OQL168" s="72"/>
      <c r="OQM168" s="72"/>
      <c r="OQN168" s="72"/>
      <c r="OQO168" s="72"/>
      <c r="OQP168" s="72"/>
      <c r="OQQ168" s="72"/>
      <c r="OQR168" s="72"/>
      <c r="OQS168" s="72"/>
      <c r="OQT168" s="72"/>
      <c r="OQU168" s="72"/>
      <c r="OQV168" s="72"/>
      <c r="OQW168" s="72"/>
      <c r="OQX168" s="72"/>
      <c r="OQY168" s="72"/>
      <c r="OQZ168" s="72"/>
      <c r="ORA168" s="72"/>
      <c r="ORB168" s="72"/>
      <c r="ORC168" s="72"/>
      <c r="ORD168" s="72"/>
      <c r="ORE168" s="72"/>
      <c r="ORF168" s="72"/>
      <c r="ORG168" s="72"/>
      <c r="ORH168" s="72"/>
      <c r="ORI168" s="72"/>
      <c r="ORJ168" s="72"/>
      <c r="ORK168" s="72"/>
      <c r="ORL168" s="72"/>
      <c r="ORM168" s="72"/>
      <c r="ORN168" s="72"/>
      <c r="ORO168" s="72"/>
      <c r="ORP168" s="72"/>
      <c r="ORQ168" s="72"/>
      <c r="ORR168" s="72"/>
      <c r="ORS168" s="72"/>
      <c r="ORT168" s="72"/>
      <c r="ORU168" s="72"/>
      <c r="ORV168" s="72"/>
      <c r="ORW168" s="72"/>
      <c r="ORX168" s="72"/>
      <c r="ORY168" s="72"/>
      <c r="ORZ168" s="72"/>
      <c r="OSA168" s="72"/>
      <c r="OSB168" s="72"/>
      <c r="OSC168" s="72"/>
      <c r="OSD168" s="72"/>
      <c r="OSE168" s="72"/>
      <c r="OSF168" s="72"/>
      <c r="OSG168" s="72"/>
      <c r="OSH168" s="72"/>
      <c r="OSI168" s="72"/>
      <c r="OSJ168" s="72"/>
      <c r="OSK168" s="72"/>
      <c r="OSL168" s="72"/>
      <c r="OSM168" s="72"/>
      <c r="OSN168" s="72"/>
      <c r="OSO168" s="72"/>
      <c r="OSP168" s="72"/>
      <c r="OSQ168" s="72"/>
      <c r="OSR168" s="72"/>
      <c r="OSS168" s="72"/>
      <c r="OST168" s="72"/>
      <c r="OSU168" s="72"/>
      <c r="OSV168" s="72"/>
      <c r="OSW168" s="72"/>
      <c r="OSX168" s="72"/>
      <c r="OSY168" s="72"/>
      <c r="OSZ168" s="72"/>
      <c r="OTA168" s="72"/>
      <c r="OTB168" s="72"/>
      <c r="OTC168" s="72"/>
      <c r="OTD168" s="72"/>
      <c r="OTE168" s="72"/>
      <c r="OTF168" s="72"/>
      <c r="OTG168" s="72"/>
      <c r="OTH168" s="72"/>
      <c r="OTI168" s="72"/>
      <c r="OTJ168" s="72"/>
      <c r="OTK168" s="72"/>
      <c r="OTL168" s="72"/>
      <c r="OTM168" s="72"/>
      <c r="OTN168" s="72"/>
      <c r="OTO168" s="72"/>
      <c r="OTP168" s="72"/>
      <c r="OTQ168" s="72"/>
      <c r="OTR168" s="72"/>
      <c r="OTS168" s="72"/>
      <c r="OTT168" s="72"/>
      <c r="OTU168" s="72"/>
      <c r="OTV168" s="72"/>
      <c r="OTW168" s="72"/>
      <c r="OTX168" s="72"/>
      <c r="OTY168" s="72"/>
      <c r="OTZ168" s="72"/>
      <c r="OUA168" s="72"/>
      <c r="OUB168" s="72"/>
      <c r="OUC168" s="72"/>
      <c r="OUD168" s="72"/>
      <c r="OUE168" s="72"/>
      <c r="OUF168" s="72"/>
      <c r="OUG168" s="72"/>
      <c r="OUH168" s="72"/>
      <c r="OUI168" s="72"/>
      <c r="OUJ168" s="72"/>
      <c r="OUK168" s="72"/>
      <c r="OUL168" s="72"/>
      <c r="OUM168" s="72"/>
      <c r="OUN168" s="72"/>
      <c r="OUO168" s="72"/>
      <c r="OUP168" s="72"/>
      <c r="OUQ168" s="72"/>
      <c r="OUR168" s="72"/>
      <c r="OUS168" s="72"/>
      <c r="OUT168" s="72"/>
      <c r="OUU168" s="72"/>
      <c r="OUV168" s="72"/>
      <c r="OUW168" s="72"/>
      <c r="OUX168" s="72"/>
      <c r="OUY168" s="72"/>
      <c r="OUZ168" s="72"/>
      <c r="OVA168" s="72"/>
      <c r="OVB168" s="72"/>
      <c r="OVC168" s="72"/>
      <c r="OVD168" s="72"/>
      <c r="OVE168" s="72"/>
      <c r="OVF168" s="72"/>
      <c r="OVG168" s="72"/>
      <c r="OVH168" s="72"/>
      <c r="OVI168" s="72"/>
      <c r="OVJ168" s="72"/>
      <c r="OVK168" s="72"/>
      <c r="OVL168" s="72"/>
      <c r="OVM168" s="72"/>
      <c r="OVN168" s="72"/>
      <c r="OVO168" s="72"/>
      <c r="OVP168" s="72"/>
      <c r="OVQ168" s="72"/>
      <c r="OVR168" s="72"/>
      <c r="OVS168" s="72"/>
      <c r="OVT168" s="72"/>
      <c r="OVU168" s="72"/>
      <c r="OVV168" s="72"/>
      <c r="OVW168" s="72"/>
      <c r="OVX168" s="72"/>
      <c r="OVY168" s="72"/>
      <c r="OVZ168" s="72"/>
      <c r="OWA168" s="72"/>
      <c r="OWB168" s="72"/>
      <c r="OWC168" s="72"/>
      <c r="OWD168" s="72"/>
      <c r="OWE168" s="72"/>
      <c r="OWF168" s="72"/>
      <c r="OWG168" s="72"/>
      <c r="OWH168" s="72"/>
      <c r="OWI168" s="72"/>
      <c r="OWJ168" s="72"/>
      <c r="OWK168" s="72"/>
      <c r="OWL168" s="72"/>
      <c r="OWM168" s="72"/>
      <c r="OWN168" s="72"/>
      <c r="OWO168" s="72"/>
      <c r="OWP168" s="72"/>
      <c r="OWQ168" s="72"/>
      <c r="OWR168" s="72"/>
      <c r="OWS168" s="72"/>
      <c r="OWT168" s="72"/>
      <c r="OWU168" s="72"/>
      <c r="OWV168" s="72"/>
      <c r="OWW168" s="72"/>
      <c r="OWX168" s="72"/>
      <c r="OWY168" s="72"/>
      <c r="OWZ168" s="72"/>
      <c r="OXA168" s="72"/>
      <c r="OXB168" s="72"/>
      <c r="OXC168" s="72"/>
      <c r="OXD168" s="72"/>
      <c r="OXE168" s="72"/>
      <c r="OXF168" s="72"/>
      <c r="OXG168" s="72"/>
      <c r="OXH168" s="72"/>
      <c r="OXI168" s="72"/>
      <c r="OXJ168" s="72"/>
      <c r="OXK168" s="72"/>
      <c r="OXL168" s="72"/>
      <c r="OXM168" s="72"/>
      <c r="OXN168" s="72"/>
      <c r="OXO168" s="72"/>
      <c r="OXP168" s="72"/>
      <c r="OXQ168" s="72"/>
      <c r="OXR168" s="72"/>
      <c r="OXS168" s="72"/>
      <c r="OXT168" s="72"/>
      <c r="OXU168" s="72"/>
      <c r="OXV168" s="72"/>
      <c r="OXW168" s="72"/>
      <c r="OXX168" s="72"/>
      <c r="OXY168" s="72"/>
      <c r="OXZ168" s="72"/>
      <c r="OYA168" s="72"/>
      <c r="OYB168" s="72"/>
      <c r="OYC168" s="72"/>
      <c r="OYD168" s="72"/>
      <c r="OYE168" s="72"/>
      <c r="OYF168" s="72"/>
      <c r="OYG168" s="72"/>
      <c r="OYH168" s="72"/>
      <c r="OYI168" s="72"/>
      <c r="OYJ168" s="72"/>
      <c r="OYK168" s="72"/>
      <c r="OYL168" s="72"/>
      <c r="OYM168" s="72"/>
      <c r="OYN168" s="72"/>
      <c r="OYO168" s="72"/>
      <c r="OYP168" s="72"/>
      <c r="OYQ168" s="72"/>
      <c r="OYR168" s="72"/>
      <c r="OYS168" s="72"/>
      <c r="OYT168" s="72"/>
      <c r="OYU168" s="72"/>
      <c r="OYV168" s="72"/>
      <c r="OYW168" s="72"/>
      <c r="OYX168" s="72"/>
      <c r="OYY168" s="72"/>
      <c r="OYZ168" s="72"/>
      <c r="OZA168" s="72"/>
      <c r="OZB168" s="72"/>
      <c r="OZC168" s="72"/>
      <c r="OZD168" s="72"/>
      <c r="OZE168" s="72"/>
      <c r="OZF168" s="72"/>
      <c r="OZG168" s="72"/>
      <c r="OZH168" s="72"/>
      <c r="OZI168" s="72"/>
      <c r="OZJ168" s="72"/>
      <c r="OZK168" s="72"/>
      <c r="OZL168" s="72"/>
      <c r="OZM168" s="72"/>
      <c r="OZN168" s="72"/>
      <c r="OZO168" s="72"/>
      <c r="OZP168" s="72"/>
      <c r="OZQ168" s="72"/>
      <c r="OZR168" s="72"/>
      <c r="OZS168" s="72"/>
      <c r="OZT168" s="72"/>
      <c r="OZU168" s="72"/>
      <c r="OZV168" s="72"/>
      <c r="OZW168" s="72"/>
      <c r="OZX168" s="72"/>
      <c r="OZY168" s="72"/>
      <c r="OZZ168" s="72"/>
      <c r="PAA168" s="72"/>
      <c r="PAB168" s="72"/>
      <c r="PAC168" s="72"/>
      <c r="PAD168" s="72"/>
      <c r="PAE168" s="72"/>
      <c r="PAF168" s="72"/>
      <c r="PAG168" s="72"/>
      <c r="PAH168" s="72"/>
      <c r="PAI168" s="72"/>
      <c r="PAJ168" s="72"/>
      <c r="PAK168" s="72"/>
      <c r="PAL168" s="72"/>
      <c r="PAM168" s="72"/>
      <c r="PAN168" s="72"/>
      <c r="PAO168" s="72"/>
      <c r="PAP168" s="72"/>
      <c r="PAQ168" s="72"/>
      <c r="PAR168" s="72"/>
      <c r="PAS168" s="72"/>
      <c r="PAT168" s="72"/>
      <c r="PAU168" s="72"/>
      <c r="PAV168" s="72"/>
      <c r="PAW168" s="72"/>
      <c r="PAX168" s="72"/>
      <c r="PAY168" s="72"/>
      <c r="PAZ168" s="72"/>
      <c r="PBA168" s="72"/>
      <c r="PBB168" s="72"/>
      <c r="PBC168" s="72"/>
      <c r="PBD168" s="72"/>
      <c r="PBE168" s="72"/>
      <c r="PBF168" s="72"/>
      <c r="PBG168" s="72"/>
      <c r="PBH168" s="72"/>
      <c r="PBI168" s="72"/>
      <c r="PBJ168" s="72"/>
      <c r="PBK168" s="72"/>
      <c r="PBL168" s="72"/>
      <c r="PBM168" s="72"/>
      <c r="PBN168" s="72"/>
      <c r="PBO168" s="72"/>
      <c r="PBP168" s="72"/>
      <c r="PBQ168" s="72"/>
      <c r="PBR168" s="72"/>
      <c r="PBS168" s="72"/>
      <c r="PBT168" s="72"/>
      <c r="PBU168" s="72"/>
      <c r="PBV168" s="72"/>
      <c r="PBW168" s="72"/>
      <c r="PBX168" s="72"/>
      <c r="PBY168" s="72"/>
      <c r="PBZ168" s="72"/>
      <c r="PCA168" s="72"/>
      <c r="PCB168" s="72"/>
      <c r="PCC168" s="72"/>
      <c r="PCD168" s="72"/>
      <c r="PCE168" s="72"/>
      <c r="PCF168" s="72"/>
      <c r="PCG168" s="72"/>
      <c r="PCH168" s="72"/>
      <c r="PCI168" s="72"/>
      <c r="PCJ168" s="72"/>
      <c r="PCK168" s="72"/>
      <c r="PCL168" s="72"/>
      <c r="PCM168" s="72"/>
      <c r="PCN168" s="72"/>
      <c r="PCO168" s="72"/>
      <c r="PCP168" s="72"/>
      <c r="PCQ168" s="72"/>
      <c r="PCR168" s="72"/>
      <c r="PCS168" s="72"/>
      <c r="PCT168" s="72"/>
      <c r="PCU168" s="72"/>
      <c r="PCV168" s="72"/>
      <c r="PCW168" s="72"/>
      <c r="PCX168" s="72"/>
      <c r="PCY168" s="72"/>
      <c r="PCZ168" s="72"/>
      <c r="PDA168" s="72"/>
      <c r="PDB168" s="72"/>
      <c r="PDC168" s="72"/>
      <c r="PDD168" s="72"/>
      <c r="PDE168" s="72"/>
      <c r="PDF168" s="72"/>
      <c r="PDG168" s="72"/>
      <c r="PDH168" s="72"/>
      <c r="PDI168" s="72"/>
      <c r="PDJ168" s="72"/>
      <c r="PDK168" s="72"/>
      <c r="PDL168" s="72"/>
      <c r="PDM168" s="72"/>
      <c r="PDN168" s="72"/>
      <c r="PDO168" s="72"/>
      <c r="PDP168" s="72"/>
      <c r="PDQ168" s="72"/>
      <c r="PDR168" s="72"/>
      <c r="PDS168" s="72"/>
      <c r="PDT168" s="72"/>
      <c r="PDU168" s="72"/>
      <c r="PDV168" s="72"/>
      <c r="PDW168" s="72"/>
      <c r="PDX168" s="72"/>
      <c r="PDY168" s="72"/>
      <c r="PDZ168" s="72"/>
      <c r="PEA168" s="72"/>
      <c r="PEB168" s="72"/>
      <c r="PEC168" s="72"/>
      <c r="PED168" s="72"/>
      <c r="PEE168" s="72"/>
      <c r="PEF168" s="72"/>
      <c r="PEG168" s="72"/>
      <c r="PEH168" s="72"/>
      <c r="PEI168" s="72"/>
      <c r="PEJ168" s="72"/>
      <c r="PEK168" s="72"/>
      <c r="PEL168" s="72"/>
      <c r="PEM168" s="72"/>
      <c r="PEN168" s="72"/>
      <c r="PEO168" s="72"/>
      <c r="PEP168" s="72"/>
      <c r="PEQ168" s="72"/>
      <c r="PER168" s="72"/>
      <c r="PES168" s="72"/>
      <c r="PET168" s="72"/>
      <c r="PEU168" s="72"/>
      <c r="PEV168" s="72"/>
      <c r="PEW168" s="72"/>
      <c r="PEX168" s="72"/>
      <c r="PEY168" s="72"/>
      <c r="PEZ168" s="72"/>
      <c r="PFA168" s="72"/>
      <c r="PFB168" s="72"/>
      <c r="PFC168" s="72"/>
      <c r="PFD168" s="72"/>
      <c r="PFE168" s="72"/>
      <c r="PFF168" s="72"/>
      <c r="PFG168" s="72"/>
      <c r="PFH168" s="72"/>
      <c r="PFI168" s="72"/>
      <c r="PFJ168" s="72"/>
      <c r="PFK168" s="72"/>
      <c r="PFL168" s="72"/>
      <c r="PFM168" s="72"/>
      <c r="PFN168" s="72"/>
      <c r="PFO168" s="72"/>
      <c r="PFP168" s="72"/>
      <c r="PFQ168" s="72"/>
      <c r="PFR168" s="72"/>
      <c r="PFS168" s="72"/>
      <c r="PFT168" s="72"/>
      <c r="PFU168" s="72"/>
      <c r="PFV168" s="72"/>
      <c r="PFW168" s="72"/>
      <c r="PFX168" s="72"/>
      <c r="PFY168" s="72"/>
      <c r="PFZ168" s="72"/>
      <c r="PGA168" s="72"/>
      <c r="PGB168" s="72"/>
      <c r="PGC168" s="72"/>
      <c r="PGD168" s="72"/>
      <c r="PGE168" s="72"/>
      <c r="PGF168" s="72"/>
      <c r="PGG168" s="72"/>
      <c r="PGH168" s="72"/>
      <c r="PGI168" s="72"/>
      <c r="PGJ168" s="72"/>
      <c r="PGK168" s="72"/>
      <c r="PGL168" s="72"/>
      <c r="PGM168" s="72"/>
      <c r="PGN168" s="72"/>
      <c r="PGO168" s="72"/>
      <c r="PGP168" s="72"/>
      <c r="PGQ168" s="72"/>
      <c r="PGR168" s="72"/>
      <c r="PGS168" s="72"/>
      <c r="PGT168" s="72"/>
      <c r="PGU168" s="72"/>
      <c r="PGV168" s="72"/>
      <c r="PGW168" s="72"/>
      <c r="PGX168" s="72"/>
      <c r="PGY168" s="72"/>
      <c r="PGZ168" s="72"/>
      <c r="PHA168" s="72"/>
      <c r="PHB168" s="72"/>
      <c r="PHC168" s="72"/>
      <c r="PHD168" s="72"/>
      <c r="PHE168" s="72"/>
      <c r="PHF168" s="72"/>
      <c r="PHG168" s="72"/>
      <c r="PHH168" s="72"/>
      <c r="PHI168" s="72"/>
      <c r="PHJ168" s="72"/>
      <c r="PHK168" s="72"/>
      <c r="PHL168" s="72"/>
      <c r="PHM168" s="72"/>
      <c r="PHN168" s="72"/>
      <c r="PHO168" s="72"/>
      <c r="PHP168" s="72"/>
      <c r="PHQ168" s="72"/>
      <c r="PHR168" s="72"/>
      <c r="PHS168" s="72"/>
      <c r="PHT168" s="72"/>
      <c r="PHU168" s="72"/>
      <c r="PHV168" s="72"/>
      <c r="PHW168" s="72"/>
      <c r="PHX168" s="72"/>
      <c r="PHY168" s="72"/>
      <c r="PHZ168" s="72"/>
      <c r="PIA168" s="72"/>
      <c r="PIB168" s="72"/>
      <c r="PIC168" s="72"/>
      <c r="PID168" s="72"/>
      <c r="PIE168" s="72"/>
      <c r="PIF168" s="72"/>
      <c r="PIG168" s="72"/>
      <c r="PIH168" s="72"/>
      <c r="PII168" s="72"/>
      <c r="PIJ168" s="72"/>
      <c r="PIK168" s="72"/>
      <c r="PIL168" s="72"/>
      <c r="PIM168" s="72"/>
      <c r="PIN168" s="72"/>
      <c r="PIO168" s="72"/>
      <c r="PIP168" s="72"/>
      <c r="PIQ168" s="72"/>
      <c r="PIR168" s="72"/>
      <c r="PIS168" s="72"/>
      <c r="PIT168" s="72"/>
      <c r="PIU168" s="72"/>
      <c r="PIV168" s="72"/>
      <c r="PIW168" s="72"/>
      <c r="PIX168" s="72"/>
      <c r="PIY168" s="72"/>
      <c r="PIZ168" s="72"/>
      <c r="PJA168" s="72"/>
      <c r="PJB168" s="72"/>
      <c r="PJC168" s="72"/>
      <c r="PJD168" s="72"/>
      <c r="PJE168" s="72"/>
      <c r="PJF168" s="72"/>
      <c r="PJG168" s="72"/>
      <c r="PJH168" s="72"/>
      <c r="PJI168" s="72"/>
      <c r="PJJ168" s="72"/>
      <c r="PJK168" s="72"/>
      <c r="PJL168" s="72"/>
      <c r="PJM168" s="72"/>
      <c r="PJN168" s="72"/>
      <c r="PJO168" s="72"/>
      <c r="PJP168" s="72"/>
      <c r="PJQ168" s="72"/>
      <c r="PJR168" s="72"/>
      <c r="PJS168" s="72"/>
      <c r="PJT168" s="72"/>
      <c r="PJU168" s="72"/>
      <c r="PJV168" s="72"/>
      <c r="PJW168" s="72"/>
      <c r="PJX168" s="72"/>
      <c r="PJY168" s="72"/>
      <c r="PJZ168" s="72"/>
      <c r="PKA168" s="72"/>
      <c r="PKB168" s="72"/>
      <c r="PKC168" s="72"/>
      <c r="PKD168" s="72"/>
      <c r="PKE168" s="72"/>
      <c r="PKF168" s="72"/>
      <c r="PKG168" s="72"/>
      <c r="PKH168" s="72"/>
      <c r="PKI168" s="72"/>
      <c r="PKJ168" s="72"/>
      <c r="PKK168" s="72"/>
      <c r="PKL168" s="72"/>
      <c r="PKM168" s="72"/>
      <c r="PKN168" s="72"/>
      <c r="PKO168" s="72"/>
      <c r="PKP168" s="72"/>
      <c r="PKQ168" s="72"/>
      <c r="PKR168" s="72"/>
      <c r="PKS168" s="72"/>
      <c r="PKT168" s="72"/>
      <c r="PKU168" s="72"/>
      <c r="PKV168" s="72"/>
      <c r="PKW168" s="72"/>
      <c r="PKX168" s="72"/>
      <c r="PKY168" s="72"/>
      <c r="PKZ168" s="72"/>
      <c r="PLA168" s="72"/>
      <c r="PLB168" s="72"/>
      <c r="PLC168" s="72"/>
      <c r="PLD168" s="72"/>
      <c r="PLE168" s="72"/>
      <c r="PLF168" s="72"/>
      <c r="PLG168" s="72"/>
      <c r="PLH168" s="72"/>
      <c r="PLI168" s="72"/>
      <c r="PLJ168" s="72"/>
      <c r="PLK168" s="72"/>
      <c r="PLL168" s="72"/>
      <c r="PLM168" s="72"/>
      <c r="PLN168" s="72"/>
      <c r="PLO168" s="72"/>
      <c r="PLP168" s="72"/>
      <c r="PLQ168" s="72"/>
      <c r="PLR168" s="72"/>
      <c r="PLS168" s="72"/>
      <c r="PLT168" s="72"/>
      <c r="PLU168" s="72"/>
      <c r="PLV168" s="72"/>
      <c r="PLW168" s="72"/>
      <c r="PLX168" s="72"/>
      <c r="PLY168" s="72"/>
      <c r="PLZ168" s="72"/>
      <c r="PMA168" s="72"/>
      <c r="PMB168" s="72"/>
      <c r="PMC168" s="72"/>
      <c r="PMD168" s="72"/>
      <c r="PME168" s="72"/>
      <c r="PMF168" s="72"/>
      <c r="PMG168" s="72"/>
      <c r="PMH168" s="72"/>
      <c r="PMI168" s="72"/>
      <c r="PMJ168" s="72"/>
      <c r="PMK168" s="72"/>
      <c r="PML168" s="72"/>
      <c r="PMM168" s="72"/>
      <c r="PMN168" s="72"/>
      <c r="PMO168" s="72"/>
      <c r="PMP168" s="72"/>
      <c r="PMQ168" s="72"/>
      <c r="PMR168" s="72"/>
      <c r="PMS168" s="72"/>
      <c r="PMT168" s="72"/>
      <c r="PMU168" s="72"/>
      <c r="PMV168" s="72"/>
      <c r="PMW168" s="72"/>
      <c r="PMX168" s="72"/>
      <c r="PMY168" s="72"/>
      <c r="PMZ168" s="72"/>
      <c r="PNA168" s="72"/>
      <c r="PNB168" s="72"/>
      <c r="PNC168" s="72"/>
      <c r="PND168" s="72"/>
      <c r="PNE168" s="72"/>
      <c r="PNF168" s="72"/>
      <c r="PNG168" s="72"/>
      <c r="PNH168" s="72"/>
      <c r="PNI168" s="72"/>
      <c r="PNJ168" s="72"/>
      <c r="PNK168" s="72"/>
      <c r="PNL168" s="72"/>
      <c r="PNM168" s="72"/>
      <c r="PNN168" s="72"/>
      <c r="PNO168" s="72"/>
      <c r="PNP168" s="72"/>
      <c r="PNQ168" s="72"/>
      <c r="PNR168" s="72"/>
      <c r="PNS168" s="72"/>
      <c r="PNT168" s="72"/>
      <c r="PNU168" s="72"/>
      <c r="PNV168" s="72"/>
      <c r="PNW168" s="72"/>
      <c r="PNX168" s="72"/>
      <c r="PNY168" s="72"/>
      <c r="PNZ168" s="72"/>
      <c r="POA168" s="72"/>
      <c r="POB168" s="72"/>
      <c r="POC168" s="72"/>
      <c r="POD168" s="72"/>
      <c r="POE168" s="72"/>
      <c r="POF168" s="72"/>
      <c r="POG168" s="72"/>
      <c r="POH168" s="72"/>
      <c r="POI168" s="72"/>
      <c r="POJ168" s="72"/>
      <c r="POK168" s="72"/>
      <c r="POL168" s="72"/>
      <c r="POM168" s="72"/>
      <c r="PON168" s="72"/>
      <c r="POO168" s="72"/>
      <c r="POP168" s="72"/>
      <c r="POQ168" s="72"/>
      <c r="POR168" s="72"/>
      <c r="POS168" s="72"/>
      <c r="POT168" s="72"/>
      <c r="POU168" s="72"/>
      <c r="POV168" s="72"/>
      <c r="POW168" s="72"/>
      <c r="POX168" s="72"/>
      <c r="POY168" s="72"/>
      <c r="POZ168" s="72"/>
      <c r="PPA168" s="72"/>
      <c r="PPB168" s="72"/>
      <c r="PPC168" s="72"/>
      <c r="PPD168" s="72"/>
      <c r="PPE168" s="72"/>
      <c r="PPF168" s="72"/>
      <c r="PPG168" s="72"/>
      <c r="PPH168" s="72"/>
      <c r="PPI168" s="72"/>
      <c r="PPJ168" s="72"/>
      <c r="PPK168" s="72"/>
      <c r="PPL168" s="72"/>
      <c r="PPM168" s="72"/>
      <c r="PPN168" s="72"/>
      <c r="PPO168" s="72"/>
      <c r="PPP168" s="72"/>
      <c r="PPQ168" s="72"/>
      <c r="PPR168" s="72"/>
      <c r="PPS168" s="72"/>
      <c r="PPT168" s="72"/>
      <c r="PPU168" s="72"/>
      <c r="PPV168" s="72"/>
      <c r="PPW168" s="72"/>
      <c r="PPX168" s="72"/>
      <c r="PPY168" s="72"/>
      <c r="PPZ168" s="72"/>
      <c r="PQA168" s="72"/>
      <c r="PQB168" s="72"/>
      <c r="PQC168" s="72"/>
      <c r="PQD168" s="72"/>
      <c r="PQE168" s="72"/>
      <c r="PQF168" s="72"/>
      <c r="PQG168" s="72"/>
      <c r="PQH168" s="72"/>
      <c r="PQI168" s="72"/>
      <c r="PQJ168" s="72"/>
      <c r="PQK168" s="72"/>
      <c r="PQL168" s="72"/>
      <c r="PQM168" s="72"/>
      <c r="PQN168" s="72"/>
      <c r="PQO168" s="72"/>
      <c r="PQP168" s="72"/>
      <c r="PQQ168" s="72"/>
      <c r="PQR168" s="72"/>
      <c r="PQS168" s="72"/>
      <c r="PQT168" s="72"/>
      <c r="PQU168" s="72"/>
      <c r="PQV168" s="72"/>
      <c r="PQW168" s="72"/>
      <c r="PQX168" s="72"/>
      <c r="PQY168" s="72"/>
      <c r="PQZ168" s="72"/>
      <c r="PRA168" s="72"/>
      <c r="PRB168" s="72"/>
      <c r="PRC168" s="72"/>
      <c r="PRD168" s="72"/>
      <c r="PRE168" s="72"/>
      <c r="PRF168" s="72"/>
      <c r="PRG168" s="72"/>
      <c r="PRH168" s="72"/>
      <c r="PRI168" s="72"/>
      <c r="PRJ168" s="72"/>
      <c r="PRK168" s="72"/>
      <c r="PRL168" s="72"/>
      <c r="PRM168" s="72"/>
      <c r="PRN168" s="72"/>
      <c r="PRO168" s="72"/>
      <c r="PRP168" s="72"/>
      <c r="PRQ168" s="72"/>
      <c r="PRR168" s="72"/>
      <c r="PRS168" s="72"/>
      <c r="PRT168" s="72"/>
      <c r="PRU168" s="72"/>
      <c r="PRV168" s="72"/>
      <c r="PRW168" s="72"/>
      <c r="PRX168" s="72"/>
      <c r="PRY168" s="72"/>
      <c r="PRZ168" s="72"/>
      <c r="PSA168" s="72"/>
      <c r="PSB168" s="72"/>
      <c r="PSC168" s="72"/>
      <c r="PSD168" s="72"/>
      <c r="PSE168" s="72"/>
      <c r="PSF168" s="72"/>
      <c r="PSG168" s="72"/>
      <c r="PSH168" s="72"/>
      <c r="PSI168" s="72"/>
      <c r="PSJ168" s="72"/>
      <c r="PSK168" s="72"/>
      <c r="PSL168" s="72"/>
      <c r="PSM168" s="72"/>
      <c r="PSN168" s="72"/>
      <c r="PSO168" s="72"/>
      <c r="PSP168" s="72"/>
      <c r="PSQ168" s="72"/>
      <c r="PSR168" s="72"/>
      <c r="PSS168" s="72"/>
      <c r="PST168" s="72"/>
      <c r="PSU168" s="72"/>
      <c r="PSV168" s="72"/>
      <c r="PSW168" s="72"/>
      <c r="PSX168" s="72"/>
      <c r="PSY168" s="72"/>
      <c r="PSZ168" s="72"/>
      <c r="PTA168" s="72"/>
      <c r="PTB168" s="72"/>
      <c r="PTC168" s="72"/>
      <c r="PTD168" s="72"/>
      <c r="PTE168" s="72"/>
      <c r="PTF168" s="72"/>
      <c r="PTG168" s="72"/>
      <c r="PTH168" s="72"/>
      <c r="PTI168" s="72"/>
      <c r="PTJ168" s="72"/>
      <c r="PTK168" s="72"/>
      <c r="PTL168" s="72"/>
      <c r="PTM168" s="72"/>
      <c r="PTN168" s="72"/>
      <c r="PTO168" s="72"/>
      <c r="PTP168" s="72"/>
      <c r="PTQ168" s="72"/>
      <c r="PTR168" s="72"/>
      <c r="PTS168" s="72"/>
      <c r="PTT168" s="72"/>
      <c r="PTU168" s="72"/>
      <c r="PTV168" s="72"/>
      <c r="PTW168" s="72"/>
      <c r="PTX168" s="72"/>
      <c r="PTY168" s="72"/>
      <c r="PTZ168" s="72"/>
      <c r="PUA168" s="72"/>
      <c r="PUB168" s="72"/>
      <c r="PUC168" s="72"/>
      <c r="PUD168" s="72"/>
      <c r="PUE168" s="72"/>
      <c r="PUF168" s="72"/>
      <c r="PUG168" s="72"/>
      <c r="PUH168" s="72"/>
      <c r="PUI168" s="72"/>
      <c r="PUJ168" s="72"/>
      <c r="PUK168" s="72"/>
      <c r="PUL168" s="72"/>
      <c r="PUM168" s="72"/>
      <c r="PUN168" s="72"/>
      <c r="PUO168" s="72"/>
      <c r="PUP168" s="72"/>
      <c r="PUQ168" s="72"/>
      <c r="PUR168" s="72"/>
      <c r="PUS168" s="72"/>
      <c r="PUT168" s="72"/>
      <c r="PUU168" s="72"/>
      <c r="PUV168" s="72"/>
      <c r="PUW168" s="72"/>
      <c r="PUX168" s="72"/>
      <c r="PUY168" s="72"/>
      <c r="PUZ168" s="72"/>
      <c r="PVA168" s="72"/>
      <c r="PVB168" s="72"/>
      <c r="PVC168" s="72"/>
      <c r="PVD168" s="72"/>
      <c r="PVE168" s="72"/>
      <c r="PVF168" s="72"/>
      <c r="PVG168" s="72"/>
      <c r="PVH168" s="72"/>
      <c r="PVI168" s="72"/>
      <c r="PVJ168" s="72"/>
      <c r="PVK168" s="72"/>
      <c r="PVL168" s="72"/>
      <c r="PVM168" s="72"/>
      <c r="PVN168" s="72"/>
      <c r="PVO168" s="72"/>
      <c r="PVP168" s="72"/>
      <c r="PVQ168" s="72"/>
      <c r="PVR168" s="72"/>
      <c r="PVS168" s="72"/>
      <c r="PVT168" s="72"/>
      <c r="PVU168" s="72"/>
      <c r="PVV168" s="72"/>
      <c r="PVW168" s="72"/>
      <c r="PVX168" s="72"/>
      <c r="PVY168" s="72"/>
      <c r="PVZ168" s="72"/>
      <c r="PWA168" s="72"/>
      <c r="PWB168" s="72"/>
      <c r="PWC168" s="72"/>
      <c r="PWD168" s="72"/>
      <c r="PWE168" s="72"/>
      <c r="PWF168" s="72"/>
      <c r="PWG168" s="72"/>
      <c r="PWH168" s="72"/>
      <c r="PWI168" s="72"/>
      <c r="PWJ168" s="72"/>
      <c r="PWK168" s="72"/>
      <c r="PWL168" s="72"/>
      <c r="PWM168" s="72"/>
      <c r="PWN168" s="72"/>
      <c r="PWO168" s="72"/>
      <c r="PWP168" s="72"/>
      <c r="PWQ168" s="72"/>
      <c r="PWR168" s="72"/>
      <c r="PWS168" s="72"/>
      <c r="PWT168" s="72"/>
      <c r="PWU168" s="72"/>
      <c r="PWV168" s="72"/>
      <c r="PWW168" s="72"/>
      <c r="PWX168" s="72"/>
      <c r="PWY168" s="72"/>
      <c r="PWZ168" s="72"/>
      <c r="PXA168" s="72"/>
      <c r="PXB168" s="72"/>
      <c r="PXC168" s="72"/>
      <c r="PXD168" s="72"/>
      <c r="PXE168" s="72"/>
      <c r="PXF168" s="72"/>
      <c r="PXG168" s="72"/>
      <c r="PXH168" s="72"/>
      <c r="PXI168" s="72"/>
      <c r="PXJ168" s="72"/>
      <c r="PXK168" s="72"/>
      <c r="PXL168" s="72"/>
      <c r="PXM168" s="72"/>
      <c r="PXN168" s="72"/>
      <c r="PXO168" s="72"/>
      <c r="PXP168" s="72"/>
      <c r="PXQ168" s="72"/>
      <c r="PXR168" s="72"/>
      <c r="PXS168" s="72"/>
      <c r="PXT168" s="72"/>
      <c r="PXU168" s="72"/>
      <c r="PXV168" s="72"/>
      <c r="PXW168" s="72"/>
      <c r="PXX168" s="72"/>
      <c r="PXY168" s="72"/>
      <c r="PXZ168" s="72"/>
      <c r="PYA168" s="72"/>
      <c r="PYB168" s="72"/>
      <c r="PYC168" s="72"/>
      <c r="PYD168" s="72"/>
      <c r="PYE168" s="72"/>
      <c r="PYF168" s="72"/>
      <c r="PYG168" s="72"/>
      <c r="PYH168" s="72"/>
      <c r="PYI168" s="72"/>
      <c r="PYJ168" s="72"/>
      <c r="PYK168" s="72"/>
      <c r="PYL168" s="72"/>
      <c r="PYM168" s="72"/>
      <c r="PYN168" s="72"/>
      <c r="PYO168" s="72"/>
      <c r="PYP168" s="72"/>
      <c r="PYQ168" s="72"/>
      <c r="PYR168" s="72"/>
      <c r="PYS168" s="72"/>
      <c r="PYT168" s="72"/>
      <c r="PYU168" s="72"/>
      <c r="PYV168" s="72"/>
      <c r="PYW168" s="72"/>
      <c r="PYX168" s="72"/>
      <c r="PYY168" s="72"/>
      <c r="PYZ168" s="72"/>
      <c r="PZA168" s="72"/>
      <c r="PZB168" s="72"/>
      <c r="PZC168" s="72"/>
      <c r="PZD168" s="72"/>
      <c r="PZE168" s="72"/>
      <c r="PZF168" s="72"/>
      <c r="PZG168" s="72"/>
      <c r="PZH168" s="72"/>
      <c r="PZI168" s="72"/>
      <c r="PZJ168" s="72"/>
      <c r="PZK168" s="72"/>
      <c r="PZL168" s="72"/>
      <c r="PZM168" s="72"/>
      <c r="PZN168" s="72"/>
      <c r="PZO168" s="72"/>
      <c r="PZP168" s="72"/>
      <c r="PZQ168" s="72"/>
      <c r="PZR168" s="72"/>
      <c r="PZS168" s="72"/>
      <c r="PZT168" s="72"/>
      <c r="PZU168" s="72"/>
      <c r="PZV168" s="72"/>
      <c r="PZW168" s="72"/>
      <c r="PZX168" s="72"/>
      <c r="PZY168" s="72"/>
      <c r="PZZ168" s="72"/>
      <c r="QAA168" s="72"/>
      <c r="QAB168" s="72"/>
      <c r="QAC168" s="72"/>
      <c r="QAD168" s="72"/>
      <c r="QAE168" s="72"/>
      <c r="QAF168" s="72"/>
      <c r="QAG168" s="72"/>
      <c r="QAH168" s="72"/>
      <c r="QAI168" s="72"/>
      <c r="QAJ168" s="72"/>
      <c r="QAK168" s="72"/>
      <c r="QAL168" s="72"/>
      <c r="QAM168" s="72"/>
      <c r="QAN168" s="72"/>
      <c r="QAO168" s="72"/>
      <c r="QAP168" s="72"/>
      <c r="QAQ168" s="72"/>
      <c r="QAR168" s="72"/>
      <c r="QAS168" s="72"/>
      <c r="QAT168" s="72"/>
      <c r="QAU168" s="72"/>
      <c r="QAV168" s="72"/>
      <c r="QAW168" s="72"/>
      <c r="QAX168" s="72"/>
      <c r="QAY168" s="72"/>
      <c r="QAZ168" s="72"/>
      <c r="QBA168" s="72"/>
      <c r="QBB168" s="72"/>
      <c r="QBC168" s="72"/>
      <c r="QBD168" s="72"/>
      <c r="QBE168" s="72"/>
      <c r="QBF168" s="72"/>
      <c r="QBG168" s="72"/>
      <c r="QBH168" s="72"/>
      <c r="QBI168" s="72"/>
      <c r="QBJ168" s="72"/>
      <c r="QBK168" s="72"/>
      <c r="QBL168" s="72"/>
      <c r="QBM168" s="72"/>
      <c r="QBN168" s="72"/>
      <c r="QBO168" s="72"/>
      <c r="QBP168" s="72"/>
      <c r="QBQ168" s="72"/>
      <c r="QBR168" s="72"/>
      <c r="QBS168" s="72"/>
      <c r="QBT168" s="72"/>
      <c r="QBU168" s="72"/>
      <c r="QBV168" s="72"/>
      <c r="QBW168" s="72"/>
      <c r="QBX168" s="72"/>
      <c r="QBY168" s="72"/>
      <c r="QBZ168" s="72"/>
      <c r="QCA168" s="72"/>
      <c r="QCB168" s="72"/>
      <c r="QCC168" s="72"/>
      <c r="QCD168" s="72"/>
      <c r="QCE168" s="72"/>
      <c r="QCF168" s="72"/>
      <c r="QCG168" s="72"/>
      <c r="QCH168" s="72"/>
      <c r="QCI168" s="72"/>
      <c r="QCJ168" s="72"/>
      <c r="QCK168" s="72"/>
      <c r="QCL168" s="72"/>
      <c r="QCM168" s="72"/>
      <c r="QCN168" s="72"/>
      <c r="QCO168" s="72"/>
      <c r="QCP168" s="72"/>
      <c r="QCQ168" s="72"/>
      <c r="QCR168" s="72"/>
      <c r="QCS168" s="72"/>
      <c r="QCT168" s="72"/>
      <c r="QCU168" s="72"/>
      <c r="QCV168" s="72"/>
      <c r="QCW168" s="72"/>
      <c r="QCX168" s="72"/>
      <c r="QCY168" s="72"/>
      <c r="QCZ168" s="72"/>
      <c r="QDA168" s="72"/>
      <c r="QDB168" s="72"/>
      <c r="QDC168" s="72"/>
      <c r="QDD168" s="72"/>
      <c r="QDE168" s="72"/>
      <c r="QDF168" s="72"/>
      <c r="QDG168" s="72"/>
      <c r="QDH168" s="72"/>
      <c r="QDI168" s="72"/>
      <c r="QDJ168" s="72"/>
      <c r="QDK168" s="72"/>
      <c r="QDL168" s="72"/>
      <c r="QDM168" s="72"/>
      <c r="QDN168" s="72"/>
      <c r="QDO168" s="72"/>
      <c r="QDP168" s="72"/>
      <c r="QDQ168" s="72"/>
      <c r="QDR168" s="72"/>
      <c r="QDS168" s="72"/>
      <c r="QDT168" s="72"/>
      <c r="QDU168" s="72"/>
      <c r="QDV168" s="72"/>
      <c r="QDW168" s="72"/>
      <c r="QDX168" s="72"/>
      <c r="QDY168" s="72"/>
      <c r="QDZ168" s="72"/>
      <c r="QEA168" s="72"/>
      <c r="QEB168" s="72"/>
      <c r="QEC168" s="72"/>
      <c r="QED168" s="72"/>
      <c r="QEE168" s="72"/>
      <c r="QEF168" s="72"/>
      <c r="QEG168" s="72"/>
      <c r="QEH168" s="72"/>
      <c r="QEI168" s="72"/>
      <c r="QEJ168" s="72"/>
      <c r="QEK168" s="72"/>
      <c r="QEL168" s="72"/>
      <c r="QEM168" s="72"/>
      <c r="QEN168" s="72"/>
      <c r="QEO168" s="72"/>
      <c r="QEP168" s="72"/>
      <c r="QEQ168" s="72"/>
      <c r="QER168" s="72"/>
      <c r="QES168" s="72"/>
      <c r="QET168" s="72"/>
      <c r="QEU168" s="72"/>
      <c r="QEV168" s="72"/>
      <c r="QEW168" s="72"/>
      <c r="QEX168" s="72"/>
      <c r="QEY168" s="72"/>
      <c r="QEZ168" s="72"/>
      <c r="QFA168" s="72"/>
      <c r="QFB168" s="72"/>
      <c r="QFC168" s="72"/>
      <c r="QFD168" s="72"/>
      <c r="QFE168" s="72"/>
      <c r="QFF168" s="72"/>
      <c r="QFG168" s="72"/>
      <c r="QFH168" s="72"/>
      <c r="QFI168" s="72"/>
      <c r="QFJ168" s="72"/>
      <c r="QFK168" s="72"/>
      <c r="QFL168" s="72"/>
      <c r="QFM168" s="72"/>
      <c r="QFN168" s="72"/>
      <c r="QFO168" s="72"/>
      <c r="QFP168" s="72"/>
      <c r="QFQ168" s="72"/>
      <c r="QFR168" s="72"/>
      <c r="QFS168" s="72"/>
      <c r="QFT168" s="72"/>
      <c r="QFU168" s="72"/>
      <c r="QFV168" s="72"/>
      <c r="QFW168" s="72"/>
      <c r="QFX168" s="72"/>
      <c r="QFY168" s="72"/>
      <c r="QFZ168" s="72"/>
      <c r="QGA168" s="72"/>
      <c r="QGB168" s="72"/>
      <c r="QGC168" s="72"/>
      <c r="QGD168" s="72"/>
      <c r="QGE168" s="72"/>
      <c r="QGF168" s="72"/>
      <c r="QGG168" s="72"/>
      <c r="QGH168" s="72"/>
      <c r="QGI168" s="72"/>
      <c r="QGJ168" s="72"/>
      <c r="QGK168" s="72"/>
      <c r="QGL168" s="72"/>
      <c r="QGM168" s="72"/>
      <c r="QGN168" s="72"/>
      <c r="QGO168" s="72"/>
      <c r="QGP168" s="72"/>
      <c r="QGQ168" s="72"/>
      <c r="QGR168" s="72"/>
      <c r="QGS168" s="72"/>
      <c r="QGT168" s="72"/>
      <c r="QGU168" s="72"/>
      <c r="QGV168" s="72"/>
      <c r="QGW168" s="72"/>
      <c r="QGX168" s="72"/>
      <c r="QGY168" s="72"/>
      <c r="QGZ168" s="72"/>
      <c r="QHA168" s="72"/>
      <c r="QHB168" s="72"/>
      <c r="QHC168" s="72"/>
      <c r="QHD168" s="72"/>
      <c r="QHE168" s="72"/>
      <c r="QHF168" s="72"/>
      <c r="QHG168" s="72"/>
      <c r="QHH168" s="72"/>
      <c r="QHI168" s="72"/>
      <c r="QHJ168" s="72"/>
      <c r="QHK168" s="72"/>
      <c r="QHL168" s="72"/>
      <c r="QHM168" s="72"/>
      <c r="QHN168" s="72"/>
      <c r="QHO168" s="72"/>
      <c r="QHP168" s="72"/>
      <c r="QHQ168" s="72"/>
      <c r="QHR168" s="72"/>
      <c r="QHS168" s="72"/>
      <c r="QHT168" s="72"/>
      <c r="QHU168" s="72"/>
      <c r="QHV168" s="72"/>
      <c r="QHW168" s="72"/>
      <c r="QHX168" s="72"/>
      <c r="QHY168" s="72"/>
      <c r="QHZ168" s="72"/>
      <c r="QIA168" s="72"/>
      <c r="QIB168" s="72"/>
      <c r="QIC168" s="72"/>
      <c r="QID168" s="72"/>
      <c r="QIE168" s="72"/>
      <c r="QIF168" s="72"/>
      <c r="QIG168" s="72"/>
      <c r="QIH168" s="72"/>
      <c r="QII168" s="72"/>
      <c r="QIJ168" s="72"/>
      <c r="QIK168" s="72"/>
      <c r="QIL168" s="72"/>
      <c r="QIM168" s="72"/>
      <c r="QIN168" s="72"/>
      <c r="QIO168" s="72"/>
      <c r="QIP168" s="72"/>
      <c r="QIQ168" s="72"/>
      <c r="QIR168" s="72"/>
      <c r="QIS168" s="72"/>
      <c r="QIT168" s="72"/>
      <c r="QIU168" s="72"/>
      <c r="QIV168" s="72"/>
      <c r="QIW168" s="72"/>
      <c r="QIX168" s="72"/>
      <c r="QIY168" s="72"/>
      <c r="QIZ168" s="72"/>
      <c r="QJA168" s="72"/>
      <c r="QJB168" s="72"/>
      <c r="QJC168" s="72"/>
      <c r="QJD168" s="72"/>
      <c r="QJE168" s="72"/>
      <c r="QJF168" s="72"/>
      <c r="QJG168" s="72"/>
      <c r="QJH168" s="72"/>
      <c r="QJI168" s="72"/>
      <c r="QJJ168" s="72"/>
      <c r="QJK168" s="72"/>
      <c r="QJL168" s="72"/>
      <c r="QJM168" s="72"/>
      <c r="QJN168" s="72"/>
      <c r="QJO168" s="72"/>
      <c r="QJP168" s="72"/>
      <c r="QJQ168" s="72"/>
      <c r="QJR168" s="72"/>
      <c r="QJS168" s="72"/>
      <c r="QJT168" s="72"/>
      <c r="QJU168" s="72"/>
      <c r="QJV168" s="72"/>
      <c r="QJW168" s="72"/>
      <c r="QJX168" s="72"/>
      <c r="QJY168" s="72"/>
      <c r="QJZ168" s="72"/>
      <c r="QKA168" s="72"/>
      <c r="QKB168" s="72"/>
      <c r="QKC168" s="72"/>
      <c r="QKD168" s="72"/>
      <c r="QKE168" s="72"/>
      <c r="QKF168" s="72"/>
      <c r="QKG168" s="72"/>
      <c r="QKH168" s="72"/>
      <c r="QKI168" s="72"/>
      <c r="QKJ168" s="72"/>
      <c r="QKK168" s="72"/>
      <c r="QKL168" s="72"/>
      <c r="QKM168" s="72"/>
      <c r="QKN168" s="72"/>
      <c r="QKO168" s="72"/>
      <c r="QKP168" s="72"/>
      <c r="QKQ168" s="72"/>
      <c r="QKR168" s="72"/>
      <c r="QKS168" s="72"/>
      <c r="QKT168" s="72"/>
      <c r="QKU168" s="72"/>
      <c r="QKV168" s="72"/>
      <c r="QKW168" s="72"/>
      <c r="QKX168" s="72"/>
      <c r="QKY168" s="72"/>
      <c r="QKZ168" s="72"/>
      <c r="QLA168" s="72"/>
      <c r="QLB168" s="72"/>
      <c r="QLC168" s="72"/>
      <c r="QLD168" s="72"/>
      <c r="QLE168" s="72"/>
      <c r="QLF168" s="72"/>
      <c r="QLG168" s="72"/>
      <c r="QLH168" s="72"/>
      <c r="QLI168" s="72"/>
      <c r="QLJ168" s="72"/>
      <c r="QLK168" s="72"/>
      <c r="QLL168" s="72"/>
      <c r="QLM168" s="72"/>
      <c r="QLN168" s="72"/>
      <c r="QLO168" s="72"/>
      <c r="QLP168" s="72"/>
      <c r="QLQ168" s="72"/>
      <c r="QLR168" s="72"/>
      <c r="QLS168" s="72"/>
      <c r="QLT168" s="72"/>
      <c r="QLU168" s="72"/>
      <c r="QLV168" s="72"/>
      <c r="QLW168" s="72"/>
      <c r="QLX168" s="72"/>
      <c r="QLY168" s="72"/>
      <c r="QLZ168" s="72"/>
      <c r="QMA168" s="72"/>
      <c r="QMB168" s="72"/>
      <c r="QMC168" s="72"/>
      <c r="QMD168" s="72"/>
      <c r="QME168" s="72"/>
      <c r="QMF168" s="72"/>
      <c r="QMG168" s="72"/>
      <c r="QMH168" s="72"/>
      <c r="QMI168" s="72"/>
      <c r="QMJ168" s="72"/>
      <c r="QMK168" s="72"/>
      <c r="QML168" s="72"/>
      <c r="QMM168" s="72"/>
      <c r="QMN168" s="72"/>
      <c r="QMO168" s="72"/>
      <c r="QMP168" s="72"/>
      <c r="QMQ168" s="72"/>
      <c r="QMR168" s="72"/>
      <c r="QMS168" s="72"/>
      <c r="QMT168" s="72"/>
      <c r="QMU168" s="72"/>
      <c r="QMV168" s="72"/>
      <c r="QMW168" s="72"/>
      <c r="QMX168" s="72"/>
      <c r="QMY168" s="72"/>
      <c r="QMZ168" s="72"/>
      <c r="QNA168" s="72"/>
      <c r="QNB168" s="72"/>
      <c r="QNC168" s="72"/>
      <c r="QND168" s="72"/>
      <c r="QNE168" s="72"/>
      <c r="QNF168" s="72"/>
      <c r="QNG168" s="72"/>
      <c r="QNH168" s="72"/>
      <c r="QNI168" s="72"/>
      <c r="QNJ168" s="72"/>
      <c r="QNK168" s="72"/>
      <c r="QNL168" s="72"/>
      <c r="QNM168" s="72"/>
      <c r="QNN168" s="72"/>
      <c r="QNO168" s="72"/>
      <c r="QNP168" s="72"/>
      <c r="QNQ168" s="72"/>
      <c r="QNR168" s="72"/>
      <c r="QNS168" s="72"/>
      <c r="QNT168" s="72"/>
      <c r="QNU168" s="72"/>
      <c r="QNV168" s="72"/>
      <c r="QNW168" s="72"/>
      <c r="QNX168" s="72"/>
      <c r="QNY168" s="72"/>
      <c r="QNZ168" s="72"/>
      <c r="QOA168" s="72"/>
      <c r="QOB168" s="72"/>
      <c r="QOC168" s="72"/>
      <c r="QOD168" s="72"/>
      <c r="QOE168" s="72"/>
      <c r="QOF168" s="72"/>
      <c r="QOG168" s="72"/>
      <c r="QOH168" s="72"/>
      <c r="QOI168" s="72"/>
      <c r="QOJ168" s="72"/>
      <c r="QOK168" s="72"/>
      <c r="QOL168" s="72"/>
      <c r="QOM168" s="72"/>
      <c r="QON168" s="72"/>
      <c r="QOO168" s="72"/>
      <c r="QOP168" s="72"/>
      <c r="QOQ168" s="72"/>
      <c r="QOR168" s="72"/>
      <c r="QOS168" s="72"/>
      <c r="QOT168" s="72"/>
      <c r="QOU168" s="72"/>
      <c r="QOV168" s="72"/>
      <c r="QOW168" s="72"/>
      <c r="QOX168" s="72"/>
      <c r="QOY168" s="72"/>
      <c r="QOZ168" s="72"/>
      <c r="QPA168" s="72"/>
      <c r="QPB168" s="72"/>
      <c r="QPC168" s="72"/>
      <c r="QPD168" s="72"/>
      <c r="QPE168" s="72"/>
      <c r="QPF168" s="72"/>
      <c r="QPG168" s="72"/>
      <c r="QPH168" s="72"/>
      <c r="QPI168" s="72"/>
      <c r="QPJ168" s="72"/>
      <c r="QPK168" s="72"/>
      <c r="QPL168" s="72"/>
      <c r="QPM168" s="72"/>
      <c r="QPN168" s="72"/>
      <c r="QPO168" s="72"/>
      <c r="QPP168" s="72"/>
      <c r="QPQ168" s="72"/>
      <c r="QPR168" s="72"/>
      <c r="QPS168" s="72"/>
      <c r="QPT168" s="72"/>
      <c r="QPU168" s="72"/>
      <c r="QPV168" s="72"/>
      <c r="QPW168" s="72"/>
      <c r="QPX168" s="72"/>
      <c r="QPY168" s="72"/>
      <c r="QPZ168" s="72"/>
      <c r="QQA168" s="72"/>
      <c r="QQB168" s="72"/>
      <c r="QQC168" s="72"/>
      <c r="QQD168" s="72"/>
      <c r="QQE168" s="72"/>
      <c r="QQF168" s="72"/>
      <c r="QQG168" s="72"/>
      <c r="QQH168" s="72"/>
      <c r="QQI168" s="72"/>
      <c r="QQJ168" s="72"/>
      <c r="QQK168" s="72"/>
      <c r="QQL168" s="72"/>
      <c r="QQM168" s="72"/>
      <c r="QQN168" s="72"/>
      <c r="QQO168" s="72"/>
      <c r="QQP168" s="72"/>
      <c r="QQQ168" s="72"/>
      <c r="QQR168" s="72"/>
      <c r="QQS168" s="72"/>
      <c r="QQT168" s="72"/>
      <c r="QQU168" s="72"/>
      <c r="QQV168" s="72"/>
      <c r="QQW168" s="72"/>
      <c r="QQX168" s="72"/>
      <c r="QQY168" s="72"/>
      <c r="QQZ168" s="72"/>
      <c r="QRA168" s="72"/>
      <c r="QRB168" s="72"/>
      <c r="QRC168" s="72"/>
      <c r="QRD168" s="72"/>
      <c r="QRE168" s="72"/>
      <c r="QRF168" s="72"/>
      <c r="QRG168" s="72"/>
      <c r="QRH168" s="72"/>
      <c r="QRI168" s="72"/>
      <c r="QRJ168" s="72"/>
      <c r="QRK168" s="72"/>
      <c r="QRL168" s="72"/>
      <c r="QRM168" s="72"/>
      <c r="QRN168" s="72"/>
      <c r="QRO168" s="72"/>
      <c r="QRP168" s="72"/>
      <c r="QRQ168" s="72"/>
      <c r="QRR168" s="72"/>
      <c r="QRS168" s="72"/>
      <c r="QRT168" s="72"/>
      <c r="QRU168" s="72"/>
      <c r="QRV168" s="72"/>
      <c r="QRW168" s="72"/>
      <c r="QRX168" s="72"/>
      <c r="QRY168" s="72"/>
      <c r="QRZ168" s="72"/>
      <c r="QSA168" s="72"/>
      <c r="QSB168" s="72"/>
      <c r="QSC168" s="72"/>
      <c r="QSD168" s="72"/>
      <c r="QSE168" s="72"/>
      <c r="QSF168" s="72"/>
      <c r="QSG168" s="72"/>
      <c r="QSH168" s="72"/>
      <c r="QSI168" s="72"/>
      <c r="QSJ168" s="72"/>
      <c r="QSK168" s="72"/>
      <c r="QSL168" s="72"/>
      <c r="QSM168" s="72"/>
      <c r="QSN168" s="72"/>
      <c r="QSO168" s="72"/>
      <c r="QSP168" s="72"/>
      <c r="QSQ168" s="72"/>
      <c r="QSR168" s="72"/>
      <c r="QSS168" s="72"/>
      <c r="QST168" s="72"/>
      <c r="QSU168" s="72"/>
      <c r="QSV168" s="72"/>
      <c r="QSW168" s="72"/>
      <c r="QSX168" s="72"/>
      <c r="QSY168" s="72"/>
      <c r="QSZ168" s="72"/>
      <c r="QTA168" s="72"/>
      <c r="QTB168" s="72"/>
      <c r="QTC168" s="72"/>
      <c r="QTD168" s="72"/>
      <c r="QTE168" s="72"/>
      <c r="QTF168" s="72"/>
      <c r="QTG168" s="72"/>
      <c r="QTH168" s="72"/>
      <c r="QTI168" s="72"/>
      <c r="QTJ168" s="72"/>
      <c r="QTK168" s="72"/>
      <c r="QTL168" s="72"/>
      <c r="QTM168" s="72"/>
      <c r="QTN168" s="72"/>
      <c r="QTO168" s="72"/>
      <c r="QTP168" s="72"/>
      <c r="QTQ168" s="72"/>
      <c r="QTR168" s="72"/>
      <c r="QTS168" s="72"/>
      <c r="QTT168" s="72"/>
      <c r="QTU168" s="72"/>
      <c r="QTV168" s="72"/>
      <c r="QTW168" s="72"/>
      <c r="QTX168" s="72"/>
      <c r="QTY168" s="72"/>
      <c r="QTZ168" s="72"/>
      <c r="QUA168" s="72"/>
      <c r="QUB168" s="72"/>
      <c r="QUC168" s="72"/>
      <c r="QUD168" s="72"/>
      <c r="QUE168" s="72"/>
      <c r="QUF168" s="72"/>
      <c r="QUG168" s="72"/>
      <c r="QUH168" s="72"/>
      <c r="QUI168" s="72"/>
      <c r="QUJ168" s="72"/>
      <c r="QUK168" s="72"/>
      <c r="QUL168" s="72"/>
      <c r="QUM168" s="72"/>
      <c r="QUN168" s="72"/>
      <c r="QUO168" s="72"/>
      <c r="QUP168" s="72"/>
      <c r="QUQ168" s="72"/>
      <c r="QUR168" s="72"/>
      <c r="QUS168" s="72"/>
      <c r="QUT168" s="72"/>
      <c r="QUU168" s="72"/>
      <c r="QUV168" s="72"/>
      <c r="QUW168" s="72"/>
      <c r="QUX168" s="72"/>
      <c r="QUY168" s="72"/>
      <c r="QUZ168" s="72"/>
      <c r="QVA168" s="72"/>
      <c r="QVB168" s="72"/>
      <c r="QVC168" s="72"/>
      <c r="QVD168" s="72"/>
      <c r="QVE168" s="72"/>
      <c r="QVF168" s="72"/>
      <c r="QVG168" s="72"/>
      <c r="QVH168" s="72"/>
      <c r="QVI168" s="72"/>
      <c r="QVJ168" s="72"/>
      <c r="QVK168" s="72"/>
      <c r="QVL168" s="72"/>
      <c r="QVM168" s="72"/>
      <c r="QVN168" s="72"/>
      <c r="QVO168" s="72"/>
      <c r="QVP168" s="72"/>
      <c r="QVQ168" s="72"/>
      <c r="QVR168" s="72"/>
      <c r="QVS168" s="72"/>
      <c r="QVT168" s="72"/>
      <c r="QVU168" s="72"/>
      <c r="QVV168" s="72"/>
      <c r="QVW168" s="72"/>
      <c r="QVX168" s="72"/>
      <c r="QVY168" s="72"/>
      <c r="QVZ168" s="72"/>
      <c r="QWA168" s="72"/>
      <c r="QWB168" s="72"/>
      <c r="QWC168" s="72"/>
      <c r="QWD168" s="72"/>
      <c r="QWE168" s="72"/>
      <c r="QWF168" s="72"/>
      <c r="QWG168" s="72"/>
      <c r="QWH168" s="72"/>
      <c r="QWI168" s="72"/>
      <c r="QWJ168" s="72"/>
      <c r="QWK168" s="72"/>
      <c r="QWL168" s="72"/>
      <c r="QWM168" s="72"/>
      <c r="QWN168" s="72"/>
      <c r="QWO168" s="72"/>
      <c r="QWP168" s="72"/>
      <c r="QWQ168" s="72"/>
      <c r="QWR168" s="72"/>
      <c r="QWS168" s="72"/>
      <c r="QWT168" s="72"/>
      <c r="QWU168" s="72"/>
      <c r="QWV168" s="72"/>
      <c r="QWW168" s="72"/>
      <c r="QWX168" s="72"/>
      <c r="QWY168" s="72"/>
      <c r="QWZ168" s="72"/>
      <c r="QXA168" s="72"/>
      <c r="QXB168" s="72"/>
      <c r="QXC168" s="72"/>
      <c r="QXD168" s="72"/>
      <c r="QXE168" s="72"/>
      <c r="QXF168" s="72"/>
      <c r="QXG168" s="72"/>
      <c r="QXH168" s="72"/>
      <c r="QXI168" s="72"/>
      <c r="QXJ168" s="72"/>
      <c r="QXK168" s="72"/>
      <c r="QXL168" s="72"/>
      <c r="QXM168" s="72"/>
      <c r="QXN168" s="72"/>
      <c r="QXO168" s="72"/>
      <c r="QXP168" s="72"/>
      <c r="QXQ168" s="72"/>
      <c r="QXR168" s="72"/>
      <c r="QXS168" s="72"/>
      <c r="QXT168" s="72"/>
      <c r="QXU168" s="72"/>
      <c r="QXV168" s="72"/>
      <c r="QXW168" s="72"/>
      <c r="QXX168" s="72"/>
      <c r="QXY168" s="72"/>
      <c r="QXZ168" s="72"/>
      <c r="QYA168" s="72"/>
      <c r="QYB168" s="72"/>
      <c r="QYC168" s="72"/>
      <c r="QYD168" s="72"/>
      <c r="QYE168" s="72"/>
      <c r="QYF168" s="72"/>
      <c r="QYG168" s="72"/>
      <c r="QYH168" s="72"/>
      <c r="QYI168" s="72"/>
      <c r="QYJ168" s="72"/>
      <c r="QYK168" s="72"/>
      <c r="QYL168" s="72"/>
      <c r="QYM168" s="72"/>
      <c r="QYN168" s="72"/>
      <c r="QYO168" s="72"/>
      <c r="QYP168" s="72"/>
      <c r="QYQ168" s="72"/>
      <c r="QYR168" s="72"/>
      <c r="QYS168" s="72"/>
      <c r="QYT168" s="72"/>
      <c r="QYU168" s="72"/>
      <c r="QYV168" s="72"/>
      <c r="QYW168" s="72"/>
      <c r="QYX168" s="72"/>
      <c r="QYY168" s="72"/>
      <c r="QYZ168" s="72"/>
      <c r="QZA168" s="72"/>
      <c r="QZB168" s="72"/>
      <c r="QZC168" s="72"/>
      <c r="QZD168" s="72"/>
      <c r="QZE168" s="72"/>
      <c r="QZF168" s="72"/>
      <c r="QZG168" s="72"/>
      <c r="QZH168" s="72"/>
      <c r="QZI168" s="72"/>
      <c r="QZJ168" s="72"/>
      <c r="QZK168" s="72"/>
      <c r="QZL168" s="72"/>
      <c r="QZM168" s="72"/>
      <c r="QZN168" s="72"/>
      <c r="QZO168" s="72"/>
      <c r="QZP168" s="72"/>
      <c r="QZQ168" s="72"/>
      <c r="QZR168" s="72"/>
      <c r="QZS168" s="72"/>
      <c r="QZT168" s="72"/>
      <c r="QZU168" s="72"/>
      <c r="QZV168" s="72"/>
      <c r="QZW168" s="72"/>
      <c r="QZX168" s="72"/>
      <c r="QZY168" s="72"/>
      <c r="QZZ168" s="72"/>
      <c r="RAA168" s="72"/>
      <c r="RAB168" s="72"/>
      <c r="RAC168" s="72"/>
      <c r="RAD168" s="72"/>
      <c r="RAE168" s="72"/>
      <c r="RAF168" s="72"/>
      <c r="RAG168" s="72"/>
      <c r="RAH168" s="72"/>
      <c r="RAI168" s="72"/>
      <c r="RAJ168" s="72"/>
      <c r="RAK168" s="72"/>
      <c r="RAL168" s="72"/>
      <c r="RAM168" s="72"/>
      <c r="RAN168" s="72"/>
      <c r="RAO168" s="72"/>
      <c r="RAP168" s="72"/>
      <c r="RAQ168" s="72"/>
      <c r="RAR168" s="72"/>
      <c r="RAS168" s="72"/>
      <c r="RAT168" s="72"/>
      <c r="RAU168" s="72"/>
      <c r="RAV168" s="72"/>
      <c r="RAW168" s="72"/>
      <c r="RAX168" s="72"/>
      <c r="RAY168" s="72"/>
      <c r="RAZ168" s="72"/>
      <c r="RBA168" s="72"/>
      <c r="RBB168" s="72"/>
      <c r="RBC168" s="72"/>
      <c r="RBD168" s="72"/>
      <c r="RBE168" s="72"/>
      <c r="RBF168" s="72"/>
      <c r="RBG168" s="72"/>
      <c r="RBH168" s="72"/>
      <c r="RBI168" s="72"/>
      <c r="RBJ168" s="72"/>
      <c r="RBK168" s="72"/>
      <c r="RBL168" s="72"/>
      <c r="RBM168" s="72"/>
      <c r="RBN168" s="72"/>
      <c r="RBO168" s="72"/>
      <c r="RBP168" s="72"/>
      <c r="RBQ168" s="72"/>
      <c r="RBR168" s="72"/>
      <c r="RBS168" s="72"/>
      <c r="RBT168" s="72"/>
      <c r="RBU168" s="72"/>
      <c r="RBV168" s="72"/>
      <c r="RBW168" s="72"/>
      <c r="RBX168" s="72"/>
      <c r="RBY168" s="72"/>
      <c r="RBZ168" s="72"/>
      <c r="RCA168" s="72"/>
      <c r="RCB168" s="72"/>
      <c r="RCC168" s="72"/>
      <c r="RCD168" s="72"/>
      <c r="RCE168" s="72"/>
      <c r="RCF168" s="72"/>
      <c r="RCG168" s="72"/>
      <c r="RCH168" s="72"/>
      <c r="RCI168" s="72"/>
      <c r="RCJ168" s="72"/>
      <c r="RCK168" s="72"/>
      <c r="RCL168" s="72"/>
      <c r="RCM168" s="72"/>
      <c r="RCN168" s="72"/>
      <c r="RCO168" s="72"/>
      <c r="RCP168" s="72"/>
      <c r="RCQ168" s="72"/>
      <c r="RCR168" s="72"/>
      <c r="RCS168" s="72"/>
      <c r="RCT168" s="72"/>
      <c r="RCU168" s="72"/>
      <c r="RCV168" s="72"/>
      <c r="RCW168" s="72"/>
      <c r="RCX168" s="72"/>
      <c r="RCY168" s="72"/>
      <c r="RCZ168" s="72"/>
      <c r="RDA168" s="72"/>
      <c r="RDB168" s="72"/>
      <c r="RDC168" s="72"/>
      <c r="RDD168" s="72"/>
      <c r="RDE168" s="72"/>
      <c r="RDF168" s="72"/>
      <c r="RDG168" s="72"/>
      <c r="RDH168" s="72"/>
      <c r="RDI168" s="72"/>
      <c r="RDJ168" s="72"/>
      <c r="RDK168" s="72"/>
      <c r="RDL168" s="72"/>
      <c r="RDM168" s="72"/>
      <c r="RDN168" s="72"/>
      <c r="RDO168" s="72"/>
      <c r="RDP168" s="72"/>
      <c r="RDQ168" s="72"/>
      <c r="RDR168" s="72"/>
      <c r="RDS168" s="72"/>
      <c r="RDT168" s="72"/>
      <c r="RDU168" s="72"/>
      <c r="RDV168" s="72"/>
      <c r="RDW168" s="72"/>
      <c r="RDX168" s="72"/>
      <c r="RDY168" s="72"/>
      <c r="RDZ168" s="72"/>
      <c r="REA168" s="72"/>
      <c r="REB168" s="72"/>
      <c r="REC168" s="72"/>
      <c r="RED168" s="72"/>
      <c r="REE168" s="72"/>
      <c r="REF168" s="72"/>
      <c r="REG168" s="72"/>
      <c r="REH168" s="72"/>
      <c r="REI168" s="72"/>
      <c r="REJ168" s="72"/>
      <c r="REK168" s="72"/>
      <c r="REL168" s="72"/>
      <c r="REM168" s="72"/>
      <c r="REN168" s="72"/>
      <c r="REO168" s="72"/>
      <c r="REP168" s="72"/>
      <c r="REQ168" s="72"/>
      <c r="RER168" s="72"/>
      <c r="RES168" s="72"/>
      <c r="RET168" s="72"/>
      <c r="REU168" s="72"/>
      <c r="REV168" s="72"/>
      <c r="REW168" s="72"/>
      <c r="REX168" s="72"/>
      <c r="REY168" s="72"/>
      <c r="REZ168" s="72"/>
      <c r="RFA168" s="72"/>
      <c r="RFB168" s="72"/>
      <c r="RFC168" s="72"/>
      <c r="RFD168" s="72"/>
      <c r="RFE168" s="72"/>
      <c r="RFF168" s="72"/>
      <c r="RFG168" s="72"/>
      <c r="RFH168" s="72"/>
      <c r="RFI168" s="72"/>
      <c r="RFJ168" s="72"/>
      <c r="RFK168" s="72"/>
      <c r="RFL168" s="72"/>
      <c r="RFM168" s="72"/>
      <c r="RFN168" s="72"/>
      <c r="RFO168" s="72"/>
      <c r="RFP168" s="72"/>
      <c r="RFQ168" s="72"/>
      <c r="RFR168" s="72"/>
      <c r="RFS168" s="72"/>
      <c r="RFT168" s="72"/>
      <c r="RFU168" s="72"/>
      <c r="RFV168" s="72"/>
      <c r="RFW168" s="72"/>
      <c r="RFX168" s="72"/>
      <c r="RFY168" s="72"/>
      <c r="RFZ168" s="72"/>
      <c r="RGA168" s="72"/>
      <c r="RGB168" s="72"/>
      <c r="RGC168" s="72"/>
      <c r="RGD168" s="72"/>
      <c r="RGE168" s="72"/>
      <c r="RGF168" s="72"/>
      <c r="RGG168" s="72"/>
      <c r="RGH168" s="72"/>
      <c r="RGI168" s="72"/>
      <c r="RGJ168" s="72"/>
      <c r="RGK168" s="72"/>
      <c r="RGL168" s="72"/>
      <c r="RGM168" s="72"/>
      <c r="RGN168" s="72"/>
      <c r="RGO168" s="72"/>
      <c r="RGP168" s="72"/>
      <c r="RGQ168" s="72"/>
      <c r="RGR168" s="72"/>
      <c r="RGS168" s="72"/>
      <c r="RGT168" s="72"/>
      <c r="RGU168" s="72"/>
      <c r="RGV168" s="72"/>
      <c r="RGW168" s="72"/>
      <c r="RGX168" s="72"/>
      <c r="RGY168" s="72"/>
      <c r="RGZ168" s="72"/>
      <c r="RHA168" s="72"/>
      <c r="RHB168" s="72"/>
      <c r="RHC168" s="72"/>
      <c r="RHD168" s="72"/>
      <c r="RHE168" s="72"/>
      <c r="RHF168" s="72"/>
      <c r="RHG168" s="72"/>
      <c r="RHH168" s="72"/>
      <c r="RHI168" s="72"/>
      <c r="RHJ168" s="72"/>
      <c r="RHK168" s="72"/>
      <c r="RHL168" s="72"/>
      <c r="RHM168" s="72"/>
      <c r="RHN168" s="72"/>
      <c r="RHO168" s="72"/>
      <c r="RHP168" s="72"/>
      <c r="RHQ168" s="72"/>
      <c r="RHR168" s="72"/>
      <c r="RHS168" s="72"/>
      <c r="RHT168" s="72"/>
      <c r="RHU168" s="72"/>
      <c r="RHV168" s="72"/>
      <c r="RHW168" s="72"/>
      <c r="RHX168" s="72"/>
      <c r="RHY168" s="72"/>
      <c r="RHZ168" s="72"/>
      <c r="RIA168" s="72"/>
      <c r="RIB168" s="72"/>
      <c r="RIC168" s="72"/>
      <c r="RID168" s="72"/>
      <c r="RIE168" s="72"/>
      <c r="RIF168" s="72"/>
      <c r="RIG168" s="72"/>
      <c r="RIH168" s="72"/>
      <c r="RII168" s="72"/>
      <c r="RIJ168" s="72"/>
      <c r="RIK168" s="72"/>
      <c r="RIL168" s="72"/>
      <c r="RIM168" s="72"/>
      <c r="RIN168" s="72"/>
      <c r="RIO168" s="72"/>
      <c r="RIP168" s="72"/>
      <c r="RIQ168" s="72"/>
      <c r="RIR168" s="72"/>
      <c r="RIS168" s="72"/>
      <c r="RIT168" s="72"/>
      <c r="RIU168" s="72"/>
      <c r="RIV168" s="72"/>
      <c r="RIW168" s="72"/>
      <c r="RIX168" s="72"/>
      <c r="RIY168" s="72"/>
      <c r="RIZ168" s="72"/>
      <c r="RJA168" s="72"/>
      <c r="RJB168" s="72"/>
      <c r="RJC168" s="72"/>
      <c r="RJD168" s="72"/>
      <c r="RJE168" s="72"/>
      <c r="RJF168" s="72"/>
      <c r="RJG168" s="72"/>
      <c r="RJH168" s="72"/>
      <c r="RJI168" s="72"/>
      <c r="RJJ168" s="72"/>
      <c r="RJK168" s="72"/>
      <c r="RJL168" s="72"/>
      <c r="RJM168" s="72"/>
      <c r="RJN168" s="72"/>
      <c r="RJO168" s="72"/>
      <c r="RJP168" s="72"/>
      <c r="RJQ168" s="72"/>
      <c r="RJR168" s="72"/>
      <c r="RJS168" s="72"/>
      <c r="RJT168" s="72"/>
      <c r="RJU168" s="72"/>
      <c r="RJV168" s="72"/>
      <c r="RJW168" s="72"/>
      <c r="RJX168" s="72"/>
      <c r="RJY168" s="72"/>
      <c r="RJZ168" s="72"/>
      <c r="RKA168" s="72"/>
      <c r="RKB168" s="72"/>
      <c r="RKC168" s="72"/>
      <c r="RKD168" s="72"/>
      <c r="RKE168" s="72"/>
      <c r="RKF168" s="72"/>
      <c r="RKG168" s="72"/>
      <c r="RKH168" s="72"/>
      <c r="RKI168" s="72"/>
      <c r="RKJ168" s="72"/>
      <c r="RKK168" s="72"/>
      <c r="RKL168" s="72"/>
      <c r="RKM168" s="72"/>
      <c r="RKN168" s="72"/>
      <c r="RKO168" s="72"/>
      <c r="RKP168" s="72"/>
      <c r="RKQ168" s="72"/>
      <c r="RKR168" s="72"/>
      <c r="RKS168" s="72"/>
      <c r="RKT168" s="72"/>
      <c r="RKU168" s="72"/>
      <c r="RKV168" s="72"/>
      <c r="RKW168" s="72"/>
      <c r="RKX168" s="72"/>
      <c r="RKY168" s="72"/>
      <c r="RKZ168" s="72"/>
      <c r="RLA168" s="72"/>
      <c r="RLB168" s="72"/>
      <c r="RLC168" s="72"/>
      <c r="RLD168" s="72"/>
      <c r="RLE168" s="72"/>
      <c r="RLF168" s="72"/>
      <c r="RLG168" s="72"/>
      <c r="RLH168" s="72"/>
      <c r="RLI168" s="72"/>
      <c r="RLJ168" s="72"/>
      <c r="RLK168" s="72"/>
      <c r="RLL168" s="72"/>
      <c r="RLM168" s="72"/>
      <c r="RLN168" s="72"/>
      <c r="RLO168" s="72"/>
      <c r="RLP168" s="72"/>
      <c r="RLQ168" s="72"/>
      <c r="RLR168" s="72"/>
      <c r="RLS168" s="72"/>
      <c r="RLT168" s="72"/>
      <c r="RLU168" s="72"/>
      <c r="RLV168" s="72"/>
      <c r="RLW168" s="72"/>
      <c r="RLX168" s="72"/>
      <c r="RLY168" s="72"/>
      <c r="RLZ168" s="72"/>
      <c r="RMA168" s="72"/>
      <c r="RMB168" s="72"/>
      <c r="RMC168" s="72"/>
      <c r="RMD168" s="72"/>
      <c r="RME168" s="72"/>
      <c r="RMF168" s="72"/>
      <c r="RMG168" s="72"/>
      <c r="RMH168" s="72"/>
      <c r="RMI168" s="72"/>
      <c r="RMJ168" s="72"/>
      <c r="RMK168" s="72"/>
      <c r="RML168" s="72"/>
      <c r="RMM168" s="72"/>
      <c r="RMN168" s="72"/>
      <c r="RMO168" s="72"/>
      <c r="RMP168" s="72"/>
      <c r="RMQ168" s="72"/>
      <c r="RMR168" s="72"/>
      <c r="RMS168" s="72"/>
      <c r="RMT168" s="72"/>
      <c r="RMU168" s="72"/>
      <c r="RMV168" s="72"/>
      <c r="RMW168" s="72"/>
      <c r="RMX168" s="72"/>
      <c r="RMY168" s="72"/>
      <c r="RMZ168" s="72"/>
      <c r="RNA168" s="72"/>
      <c r="RNB168" s="72"/>
      <c r="RNC168" s="72"/>
      <c r="RND168" s="72"/>
      <c r="RNE168" s="72"/>
      <c r="RNF168" s="72"/>
      <c r="RNG168" s="72"/>
      <c r="RNH168" s="72"/>
      <c r="RNI168" s="72"/>
      <c r="RNJ168" s="72"/>
      <c r="RNK168" s="72"/>
      <c r="RNL168" s="72"/>
      <c r="RNM168" s="72"/>
      <c r="RNN168" s="72"/>
      <c r="RNO168" s="72"/>
      <c r="RNP168" s="72"/>
      <c r="RNQ168" s="72"/>
      <c r="RNR168" s="72"/>
      <c r="RNS168" s="72"/>
      <c r="RNT168" s="72"/>
      <c r="RNU168" s="72"/>
      <c r="RNV168" s="72"/>
      <c r="RNW168" s="72"/>
      <c r="RNX168" s="72"/>
      <c r="RNY168" s="72"/>
      <c r="RNZ168" s="72"/>
      <c r="ROA168" s="72"/>
      <c r="ROB168" s="72"/>
      <c r="ROC168" s="72"/>
      <c r="ROD168" s="72"/>
      <c r="ROE168" s="72"/>
      <c r="ROF168" s="72"/>
      <c r="ROG168" s="72"/>
      <c r="ROH168" s="72"/>
      <c r="ROI168" s="72"/>
      <c r="ROJ168" s="72"/>
      <c r="ROK168" s="72"/>
      <c r="ROL168" s="72"/>
      <c r="ROM168" s="72"/>
      <c r="RON168" s="72"/>
      <c r="ROO168" s="72"/>
      <c r="ROP168" s="72"/>
      <c r="ROQ168" s="72"/>
      <c r="ROR168" s="72"/>
      <c r="ROS168" s="72"/>
      <c r="ROT168" s="72"/>
      <c r="ROU168" s="72"/>
      <c r="ROV168" s="72"/>
      <c r="ROW168" s="72"/>
      <c r="ROX168" s="72"/>
      <c r="ROY168" s="72"/>
      <c r="ROZ168" s="72"/>
      <c r="RPA168" s="72"/>
      <c r="RPB168" s="72"/>
      <c r="RPC168" s="72"/>
      <c r="RPD168" s="72"/>
      <c r="RPE168" s="72"/>
      <c r="RPF168" s="72"/>
      <c r="RPG168" s="72"/>
      <c r="RPH168" s="72"/>
      <c r="RPI168" s="72"/>
      <c r="RPJ168" s="72"/>
      <c r="RPK168" s="72"/>
      <c r="RPL168" s="72"/>
      <c r="RPM168" s="72"/>
      <c r="RPN168" s="72"/>
      <c r="RPO168" s="72"/>
      <c r="RPP168" s="72"/>
      <c r="RPQ168" s="72"/>
      <c r="RPR168" s="72"/>
      <c r="RPS168" s="72"/>
      <c r="RPT168" s="72"/>
      <c r="RPU168" s="72"/>
      <c r="RPV168" s="72"/>
      <c r="RPW168" s="72"/>
      <c r="RPX168" s="72"/>
      <c r="RPY168" s="72"/>
      <c r="RPZ168" s="72"/>
      <c r="RQA168" s="72"/>
      <c r="RQB168" s="72"/>
      <c r="RQC168" s="72"/>
      <c r="RQD168" s="72"/>
      <c r="RQE168" s="72"/>
      <c r="RQF168" s="72"/>
      <c r="RQG168" s="72"/>
      <c r="RQH168" s="72"/>
      <c r="RQI168" s="72"/>
      <c r="RQJ168" s="72"/>
      <c r="RQK168" s="72"/>
      <c r="RQL168" s="72"/>
      <c r="RQM168" s="72"/>
      <c r="RQN168" s="72"/>
      <c r="RQO168" s="72"/>
      <c r="RQP168" s="72"/>
      <c r="RQQ168" s="72"/>
      <c r="RQR168" s="72"/>
      <c r="RQS168" s="72"/>
      <c r="RQT168" s="72"/>
      <c r="RQU168" s="72"/>
      <c r="RQV168" s="72"/>
      <c r="RQW168" s="72"/>
      <c r="RQX168" s="72"/>
      <c r="RQY168" s="72"/>
      <c r="RQZ168" s="72"/>
      <c r="RRA168" s="72"/>
      <c r="RRB168" s="72"/>
      <c r="RRC168" s="72"/>
      <c r="RRD168" s="72"/>
      <c r="RRE168" s="72"/>
      <c r="RRF168" s="72"/>
      <c r="RRG168" s="72"/>
      <c r="RRH168" s="72"/>
      <c r="RRI168" s="72"/>
      <c r="RRJ168" s="72"/>
      <c r="RRK168" s="72"/>
      <c r="RRL168" s="72"/>
      <c r="RRM168" s="72"/>
      <c r="RRN168" s="72"/>
      <c r="RRO168" s="72"/>
      <c r="RRP168" s="72"/>
      <c r="RRQ168" s="72"/>
      <c r="RRR168" s="72"/>
      <c r="RRS168" s="72"/>
      <c r="RRT168" s="72"/>
      <c r="RRU168" s="72"/>
      <c r="RRV168" s="72"/>
      <c r="RRW168" s="72"/>
      <c r="RRX168" s="72"/>
      <c r="RRY168" s="72"/>
      <c r="RRZ168" s="72"/>
      <c r="RSA168" s="72"/>
      <c r="RSB168" s="72"/>
      <c r="RSC168" s="72"/>
      <c r="RSD168" s="72"/>
      <c r="RSE168" s="72"/>
      <c r="RSF168" s="72"/>
      <c r="RSG168" s="72"/>
      <c r="RSH168" s="72"/>
      <c r="RSI168" s="72"/>
      <c r="RSJ168" s="72"/>
      <c r="RSK168" s="72"/>
      <c r="RSL168" s="72"/>
      <c r="RSM168" s="72"/>
      <c r="RSN168" s="72"/>
      <c r="RSO168" s="72"/>
      <c r="RSP168" s="72"/>
      <c r="RSQ168" s="72"/>
      <c r="RSR168" s="72"/>
      <c r="RSS168" s="72"/>
      <c r="RST168" s="72"/>
      <c r="RSU168" s="72"/>
      <c r="RSV168" s="72"/>
      <c r="RSW168" s="72"/>
      <c r="RSX168" s="72"/>
      <c r="RSY168" s="72"/>
      <c r="RSZ168" s="72"/>
      <c r="RTA168" s="72"/>
      <c r="RTB168" s="72"/>
      <c r="RTC168" s="72"/>
      <c r="RTD168" s="72"/>
      <c r="RTE168" s="72"/>
      <c r="RTF168" s="72"/>
      <c r="RTG168" s="72"/>
      <c r="RTH168" s="72"/>
      <c r="RTI168" s="72"/>
      <c r="RTJ168" s="72"/>
      <c r="RTK168" s="72"/>
      <c r="RTL168" s="72"/>
      <c r="RTM168" s="72"/>
      <c r="RTN168" s="72"/>
      <c r="RTO168" s="72"/>
      <c r="RTP168" s="72"/>
      <c r="RTQ168" s="72"/>
      <c r="RTR168" s="72"/>
      <c r="RTS168" s="72"/>
      <c r="RTT168" s="72"/>
      <c r="RTU168" s="72"/>
      <c r="RTV168" s="72"/>
      <c r="RTW168" s="72"/>
      <c r="RTX168" s="72"/>
      <c r="RTY168" s="72"/>
      <c r="RTZ168" s="72"/>
      <c r="RUA168" s="72"/>
      <c r="RUB168" s="72"/>
      <c r="RUC168" s="72"/>
      <c r="RUD168" s="72"/>
      <c r="RUE168" s="72"/>
      <c r="RUF168" s="72"/>
      <c r="RUG168" s="72"/>
      <c r="RUH168" s="72"/>
      <c r="RUI168" s="72"/>
      <c r="RUJ168" s="72"/>
      <c r="RUK168" s="72"/>
      <c r="RUL168" s="72"/>
      <c r="RUM168" s="72"/>
      <c r="RUN168" s="72"/>
      <c r="RUO168" s="72"/>
      <c r="RUP168" s="72"/>
      <c r="RUQ168" s="72"/>
      <c r="RUR168" s="72"/>
      <c r="RUS168" s="72"/>
      <c r="RUT168" s="72"/>
      <c r="RUU168" s="72"/>
      <c r="RUV168" s="72"/>
      <c r="RUW168" s="72"/>
      <c r="RUX168" s="72"/>
      <c r="RUY168" s="72"/>
      <c r="RUZ168" s="72"/>
      <c r="RVA168" s="72"/>
      <c r="RVB168" s="72"/>
      <c r="RVC168" s="72"/>
      <c r="RVD168" s="72"/>
      <c r="RVE168" s="72"/>
      <c r="RVF168" s="72"/>
      <c r="RVG168" s="72"/>
      <c r="RVH168" s="72"/>
      <c r="RVI168" s="72"/>
      <c r="RVJ168" s="72"/>
      <c r="RVK168" s="72"/>
      <c r="RVL168" s="72"/>
      <c r="RVM168" s="72"/>
      <c r="RVN168" s="72"/>
      <c r="RVO168" s="72"/>
      <c r="RVP168" s="72"/>
      <c r="RVQ168" s="72"/>
      <c r="RVR168" s="72"/>
      <c r="RVS168" s="72"/>
      <c r="RVT168" s="72"/>
      <c r="RVU168" s="72"/>
      <c r="RVV168" s="72"/>
      <c r="RVW168" s="72"/>
      <c r="RVX168" s="72"/>
      <c r="RVY168" s="72"/>
      <c r="RVZ168" s="72"/>
      <c r="RWA168" s="72"/>
      <c r="RWB168" s="72"/>
      <c r="RWC168" s="72"/>
      <c r="RWD168" s="72"/>
      <c r="RWE168" s="72"/>
      <c r="RWF168" s="72"/>
      <c r="RWG168" s="72"/>
      <c r="RWH168" s="72"/>
      <c r="RWI168" s="72"/>
      <c r="RWJ168" s="72"/>
      <c r="RWK168" s="72"/>
      <c r="RWL168" s="72"/>
      <c r="RWM168" s="72"/>
      <c r="RWN168" s="72"/>
      <c r="RWO168" s="72"/>
      <c r="RWP168" s="72"/>
      <c r="RWQ168" s="72"/>
      <c r="RWR168" s="72"/>
      <c r="RWS168" s="72"/>
      <c r="RWT168" s="72"/>
      <c r="RWU168" s="72"/>
      <c r="RWV168" s="72"/>
      <c r="RWW168" s="72"/>
      <c r="RWX168" s="72"/>
      <c r="RWY168" s="72"/>
      <c r="RWZ168" s="72"/>
      <c r="RXA168" s="72"/>
      <c r="RXB168" s="72"/>
      <c r="RXC168" s="72"/>
      <c r="RXD168" s="72"/>
      <c r="RXE168" s="72"/>
      <c r="RXF168" s="72"/>
      <c r="RXG168" s="72"/>
      <c r="RXH168" s="72"/>
      <c r="RXI168" s="72"/>
      <c r="RXJ168" s="72"/>
      <c r="RXK168" s="72"/>
      <c r="RXL168" s="72"/>
      <c r="RXM168" s="72"/>
      <c r="RXN168" s="72"/>
      <c r="RXO168" s="72"/>
      <c r="RXP168" s="72"/>
      <c r="RXQ168" s="72"/>
      <c r="RXR168" s="72"/>
      <c r="RXS168" s="72"/>
      <c r="RXT168" s="72"/>
      <c r="RXU168" s="72"/>
      <c r="RXV168" s="72"/>
      <c r="RXW168" s="72"/>
      <c r="RXX168" s="72"/>
      <c r="RXY168" s="72"/>
      <c r="RXZ168" s="72"/>
      <c r="RYA168" s="72"/>
      <c r="RYB168" s="72"/>
      <c r="RYC168" s="72"/>
      <c r="RYD168" s="72"/>
      <c r="RYE168" s="72"/>
      <c r="RYF168" s="72"/>
      <c r="RYG168" s="72"/>
      <c r="RYH168" s="72"/>
      <c r="RYI168" s="72"/>
      <c r="RYJ168" s="72"/>
      <c r="RYK168" s="72"/>
      <c r="RYL168" s="72"/>
      <c r="RYM168" s="72"/>
      <c r="RYN168" s="72"/>
      <c r="RYO168" s="72"/>
      <c r="RYP168" s="72"/>
      <c r="RYQ168" s="72"/>
      <c r="RYR168" s="72"/>
      <c r="RYS168" s="72"/>
      <c r="RYT168" s="72"/>
      <c r="RYU168" s="72"/>
      <c r="RYV168" s="72"/>
      <c r="RYW168" s="72"/>
      <c r="RYX168" s="72"/>
      <c r="RYY168" s="72"/>
      <c r="RYZ168" s="72"/>
      <c r="RZA168" s="72"/>
      <c r="RZB168" s="72"/>
      <c r="RZC168" s="72"/>
      <c r="RZD168" s="72"/>
      <c r="RZE168" s="72"/>
      <c r="RZF168" s="72"/>
      <c r="RZG168" s="72"/>
      <c r="RZH168" s="72"/>
      <c r="RZI168" s="72"/>
      <c r="RZJ168" s="72"/>
      <c r="RZK168" s="72"/>
      <c r="RZL168" s="72"/>
      <c r="RZM168" s="72"/>
      <c r="RZN168" s="72"/>
      <c r="RZO168" s="72"/>
      <c r="RZP168" s="72"/>
      <c r="RZQ168" s="72"/>
      <c r="RZR168" s="72"/>
      <c r="RZS168" s="72"/>
      <c r="RZT168" s="72"/>
      <c r="RZU168" s="72"/>
      <c r="RZV168" s="72"/>
      <c r="RZW168" s="72"/>
      <c r="RZX168" s="72"/>
      <c r="RZY168" s="72"/>
      <c r="RZZ168" s="72"/>
      <c r="SAA168" s="72"/>
      <c r="SAB168" s="72"/>
      <c r="SAC168" s="72"/>
      <c r="SAD168" s="72"/>
      <c r="SAE168" s="72"/>
      <c r="SAF168" s="72"/>
      <c r="SAG168" s="72"/>
      <c r="SAH168" s="72"/>
      <c r="SAI168" s="72"/>
      <c r="SAJ168" s="72"/>
      <c r="SAK168" s="72"/>
      <c r="SAL168" s="72"/>
      <c r="SAM168" s="72"/>
      <c r="SAN168" s="72"/>
      <c r="SAO168" s="72"/>
      <c r="SAP168" s="72"/>
      <c r="SAQ168" s="72"/>
      <c r="SAR168" s="72"/>
      <c r="SAS168" s="72"/>
      <c r="SAT168" s="72"/>
      <c r="SAU168" s="72"/>
      <c r="SAV168" s="72"/>
      <c r="SAW168" s="72"/>
      <c r="SAX168" s="72"/>
      <c r="SAY168" s="72"/>
      <c r="SAZ168" s="72"/>
      <c r="SBA168" s="72"/>
      <c r="SBB168" s="72"/>
      <c r="SBC168" s="72"/>
      <c r="SBD168" s="72"/>
      <c r="SBE168" s="72"/>
      <c r="SBF168" s="72"/>
      <c r="SBG168" s="72"/>
      <c r="SBH168" s="72"/>
      <c r="SBI168" s="72"/>
      <c r="SBJ168" s="72"/>
      <c r="SBK168" s="72"/>
      <c r="SBL168" s="72"/>
      <c r="SBM168" s="72"/>
      <c r="SBN168" s="72"/>
      <c r="SBO168" s="72"/>
      <c r="SBP168" s="72"/>
      <c r="SBQ168" s="72"/>
      <c r="SBR168" s="72"/>
      <c r="SBS168" s="72"/>
      <c r="SBT168" s="72"/>
      <c r="SBU168" s="72"/>
      <c r="SBV168" s="72"/>
      <c r="SBW168" s="72"/>
      <c r="SBX168" s="72"/>
      <c r="SBY168" s="72"/>
      <c r="SBZ168" s="72"/>
      <c r="SCA168" s="72"/>
      <c r="SCB168" s="72"/>
      <c r="SCC168" s="72"/>
      <c r="SCD168" s="72"/>
      <c r="SCE168" s="72"/>
      <c r="SCF168" s="72"/>
      <c r="SCG168" s="72"/>
      <c r="SCH168" s="72"/>
      <c r="SCI168" s="72"/>
      <c r="SCJ168" s="72"/>
      <c r="SCK168" s="72"/>
      <c r="SCL168" s="72"/>
      <c r="SCM168" s="72"/>
      <c r="SCN168" s="72"/>
      <c r="SCO168" s="72"/>
      <c r="SCP168" s="72"/>
      <c r="SCQ168" s="72"/>
      <c r="SCR168" s="72"/>
      <c r="SCS168" s="72"/>
      <c r="SCT168" s="72"/>
      <c r="SCU168" s="72"/>
      <c r="SCV168" s="72"/>
      <c r="SCW168" s="72"/>
      <c r="SCX168" s="72"/>
      <c r="SCY168" s="72"/>
      <c r="SCZ168" s="72"/>
      <c r="SDA168" s="72"/>
      <c r="SDB168" s="72"/>
      <c r="SDC168" s="72"/>
      <c r="SDD168" s="72"/>
      <c r="SDE168" s="72"/>
      <c r="SDF168" s="72"/>
      <c r="SDG168" s="72"/>
      <c r="SDH168" s="72"/>
      <c r="SDI168" s="72"/>
      <c r="SDJ168" s="72"/>
      <c r="SDK168" s="72"/>
      <c r="SDL168" s="72"/>
      <c r="SDM168" s="72"/>
      <c r="SDN168" s="72"/>
      <c r="SDO168" s="72"/>
      <c r="SDP168" s="72"/>
      <c r="SDQ168" s="72"/>
      <c r="SDR168" s="72"/>
      <c r="SDS168" s="72"/>
      <c r="SDT168" s="72"/>
      <c r="SDU168" s="72"/>
      <c r="SDV168" s="72"/>
      <c r="SDW168" s="72"/>
      <c r="SDX168" s="72"/>
      <c r="SDY168" s="72"/>
      <c r="SDZ168" s="72"/>
      <c r="SEA168" s="72"/>
      <c r="SEB168" s="72"/>
      <c r="SEC168" s="72"/>
      <c r="SED168" s="72"/>
      <c r="SEE168" s="72"/>
      <c r="SEF168" s="72"/>
      <c r="SEG168" s="72"/>
      <c r="SEH168" s="72"/>
      <c r="SEI168" s="72"/>
      <c r="SEJ168" s="72"/>
      <c r="SEK168" s="72"/>
      <c r="SEL168" s="72"/>
      <c r="SEM168" s="72"/>
      <c r="SEN168" s="72"/>
      <c r="SEO168" s="72"/>
      <c r="SEP168" s="72"/>
      <c r="SEQ168" s="72"/>
      <c r="SER168" s="72"/>
      <c r="SES168" s="72"/>
      <c r="SET168" s="72"/>
      <c r="SEU168" s="72"/>
      <c r="SEV168" s="72"/>
      <c r="SEW168" s="72"/>
      <c r="SEX168" s="72"/>
      <c r="SEY168" s="72"/>
      <c r="SEZ168" s="72"/>
      <c r="SFA168" s="72"/>
      <c r="SFB168" s="72"/>
      <c r="SFC168" s="72"/>
      <c r="SFD168" s="72"/>
      <c r="SFE168" s="72"/>
      <c r="SFF168" s="72"/>
      <c r="SFG168" s="72"/>
      <c r="SFH168" s="72"/>
      <c r="SFI168" s="72"/>
      <c r="SFJ168" s="72"/>
      <c r="SFK168" s="72"/>
      <c r="SFL168" s="72"/>
      <c r="SFM168" s="72"/>
      <c r="SFN168" s="72"/>
      <c r="SFO168" s="72"/>
      <c r="SFP168" s="72"/>
      <c r="SFQ168" s="72"/>
      <c r="SFR168" s="72"/>
      <c r="SFS168" s="72"/>
      <c r="SFT168" s="72"/>
      <c r="SFU168" s="72"/>
      <c r="SFV168" s="72"/>
      <c r="SFW168" s="72"/>
      <c r="SFX168" s="72"/>
      <c r="SFY168" s="72"/>
      <c r="SFZ168" s="72"/>
      <c r="SGA168" s="72"/>
      <c r="SGB168" s="72"/>
      <c r="SGC168" s="72"/>
      <c r="SGD168" s="72"/>
      <c r="SGE168" s="72"/>
      <c r="SGF168" s="72"/>
      <c r="SGG168" s="72"/>
      <c r="SGH168" s="72"/>
      <c r="SGI168" s="72"/>
      <c r="SGJ168" s="72"/>
      <c r="SGK168" s="72"/>
      <c r="SGL168" s="72"/>
      <c r="SGM168" s="72"/>
      <c r="SGN168" s="72"/>
      <c r="SGO168" s="72"/>
      <c r="SGP168" s="72"/>
      <c r="SGQ168" s="72"/>
      <c r="SGR168" s="72"/>
      <c r="SGS168" s="72"/>
      <c r="SGT168" s="72"/>
      <c r="SGU168" s="72"/>
      <c r="SGV168" s="72"/>
      <c r="SGW168" s="72"/>
      <c r="SGX168" s="72"/>
      <c r="SGY168" s="72"/>
      <c r="SGZ168" s="72"/>
      <c r="SHA168" s="72"/>
      <c r="SHB168" s="72"/>
      <c r="SHC168" s="72"/>
      <c r="SHD168" s="72"/>
      <c r="SHE168" s="72"/>
      <c r="SHF168" s="72"/>
      <c r="SHG168" s="72"/>
      <c r="SHH168" s="72"/>
      <c r="SHI168" s="72"/>
      <c r="SHJ168" s="72"/>
      <c r="SHK168" s="72"/>
      <c r="SHL168" s="72"/>
      <c r="SHM168" s="72"/>
      <c r="SHN168" s="72"/>
      <c r="SHO168" s="72"/>
      <c r="SHP168" s="72"/>
      <c r="SHQ168" s="72"/>
      <c r="SHR168" s="72"/>
      <c r="SHS168" s="72"/>
      <c r="SHT168" s="72"/>
      <c r="SHU168" s="72"/>
      <c r="SHV168" s="72"/>
      <c r="SHW168" s="72"/>
      <c r="SHX168" s="72"/>
      <c r="SHY168" s="72"/>
      <c r="SHZ168" s="72"/>
      <c r="SIA168" s="72"/>
      <c r="SIB168" s="72"/>
      <c r="SIC168" s="72"/>
      <c r="SID168" s="72"/>
      <c r="SIE168" s="72"/>
      <c r="SIF168" s="72"/>
      <c r="SIG168" s="72"/>
      <c r="SIH168" s="72"/>
      <c r="SII168" s="72"/>
      <c r="SIJ168" s="72"/>
      <c r="SIK168" s="72"/>
      <c r="SIL168" s="72"/>
      <c r="SIM168" s="72"/>
      <c r="SIN168" s="72"/>
      <c r="SIO168" s="72"/>
      <c r="SIP168" s="72"/>
      <c r="SIQ168" s="72"/>
      <c r="SIR168" s="72"/>
      <c r="SIS168" s="72"/>
      <c r="SIT168" s="72"/>
      <c r="SIU168" s="72"/>
      <c r="SIV168" s="72"/>
      <c r="SIW168" s="72"/>
      <c r="SIX168" s="72"/>
      <c r="SIY168" s="72"/>
      <c r="SIZ168" s="72"/>
      <c r="SJA168" s="72"/>
      <c r="SJB168" s="72"/>
      <c r="SJC168" s="72"/>
      <c r="SJD168" s="72"/>
      <c r="SJE168" s="72"/>
      <c r="SJF168" s="72"/>
      <c r="SJG168" s="72"/>
      <c r="SJH168" s="72"/>
      <c r="SJI168" s="72"/>
      <c r="SJJ168" s="72"/>
      <c r="SJK168" s="72"/>
      <c r="SJL168" s="72"/>
      <c r="SJM168" s="72"/>
      <c r="SJN168" s="72"/>
      <c r="SJO168" s="72"/>
      <c r="SJP168" s="72"/>
      <c r="SJQ168" s="72"/>
      <c r="SJR168" s="72"/>
      <c r="SJS168" s="72"/>
      <c r="SJT168" s="72"/>
      <c r="SJU168" s="72"/>
      <c r="SJV168" s="72"/>
      <c r="SJW168" s="72"/>
      <c r="SJX168" s="72"/>
      <c r="SJY168" s="72"/>
      <c r="SJZ168" s="72"/>
      <c r="SKA168" s="72"/>
      <c r="SKB168" s="72"/>
      <c r="SKC168" s="72"/>
      <c r="SKD168" s="72"/>
      <c r="SKE168" s="72"/>
      <c r="SKF168" s="72"/>
      <c r="SKG168" s="72"/>
      <c r="SKH168" s="72"/>
      <c r="SKI168" s="72"/>
      <c r="SKJ168" s="72"/>
      <c r="SKK168" s="72"/>
      <c r="SKL168" s="72"/>
      <c r="SKM168" s="72"/>
      <c r="SKN168" s="72"/>
      <c r="SKO168" s="72"/>
      <c r="SKP168" s="72"/>
      <c r="SKQ168" s="72"/>
      <c r="SKR168" s="72"/>
      <c r="SKS168" s="72"/>
      <c r="SKT168" s="72"/>
      <c r="SKU168" s="72"/>
      <c r="SKV168" s="72"/>
      <c r="SKW168" s="72"/>
      <c r="SKX168" s="72"/>
      <c r="SKY168" s="72"/>
      <c r="SKZ168" s="72"/>
      <c r="SLA168" s="72"/>
      <c r="SLB168" s="72"/>
      <c r="SLC168" s="72"/>
      <c r="SLD168" s="72"/>
      <c r="SLE168" s="72"/>
      <c r="SLF168" s="72"/>
      <c r="SLG168" s="72"/>
      <c r="SLH168" s="72"/>
      <c r="SLI168" s="72"/>
      <c r="SLJ168" s="72"/>
      <c r="SLK168" s="72"/>
      <c r="SLL168" s="72"/>
      <c r="SLM168" s="72"/>
      <c r="SLN168" s="72"/>
      <c r="SLO168" s="72"/>
      <c r="SLP168" s="72"/>
      <c r="SLQ168" s="72"/>
      <c r="SLR168" s="72"/>
      <c r="SLS168" s="72"/>
      <c r="SLT168" s="72"/>
      <c r="SLU168" s="72"/>
      <c r="SLV168" s="72"/>
      <c r="SLW168" s="72"/>
      <c r="SLX168" s="72"/>
      <c r="SLY168" s="72"/>
      <c r="SLZ168" s="72"/>
      <c r="SMA168" s="72"/>
      <c r="SMB168" s="72"/>
      <c r="SMC168" s="72"/>
      <c r="SMD168" s="72"/>
      <c r="SME168" s="72"/>
      <c r="SMF168" s="72"/>
      <c r="SMG168" s="72"/>
      <c r="SMH168" s="72"/>
      <c r="SMI168" s="72"/>
      <c r="SMJ168" s="72"/>
      <c r="SMK168" s="72"/>
      <c r="SML168" s="72"/>
      <c r="SMM168" s="72"/>
      <c r="SMN168" s="72"/>
      <c r="SMO168" s="72"/>
      <c r="SMP168" s="72"/>
      <c r="SMQ168" s="72"/>
      <c r="SMR168" s="72"/>
      <c r="SMS168" s="72"/>
      <c r="SMT168" s="72"/>
      <c r="SMU168" s="72"/>
      <c r="SMV168" s="72"/>
      <c r="SMW168" s="72"/>
      <c r="SMX168" s="72"/>
      <c r="SMY168" s="72"/>
      <c r="SMZ168" s="72"/>
      <c r="SNA168" s="72"/>
      <c r="SNB168" s="72"/>
      <c r="SNC168" s="72"/>
      <c r="SND168" s="72"/>
      <c r="SNE168" s="72"/>
      <c r="SNF168" s="72"/>
      <c r="SNG168" s="72"/>
      <c r="SNH168" s="72"/>
      <c r="SNI168" s="72"/>
      <c r="SNJ168" s="72"/>
      <c r="SNK168" s="72"/>
      <c r="SNL168" s="72"/>
      <c r="SNM168" s="72"/>
      <c r="SNN168" s="72"/>
      <c r="SNO168" s="72"/>
      <c r="SNP168" s="72"/>
      <c r="SNQ168" s="72"/>
      <c r="SNR168" s="72"/>
      <c r="SNS168" s="72"/>
      <c r="SNT168" s="72"/>
      <c r="SNU168" s="72"/>
      <c r="SNV168" s="72"/>
      <c r="SNW168" s="72"/>
      <c r="SNX168" s="72"/>
      <c r="SNY168" s="72"/>
      <c r="SNZ168" s="72"/>
      <c r="SOA168" s="72"/>
      <c r="SOB168" s="72"/>
      <c r="SOC168" s="72"/>
      <c r="SOD168" s="72"/>
      <c r="SOE168" s="72"/>
      <c r="SOF168" s="72"/>
      <c r="SOG168" s="72"/>
      <c r="SOH168" s="72"/>
      <c r="SOI168" s="72"/>
      <c r="SOJ168" s="72"/>
      <c r="SOK168" s="72"/>
      <c r="SOL168" s="72"/>
      <c r="SOM168" s="72"/>
      <c r="SON168" s="72"/>
      <c r="SOO168" s="72"/>
      <c r="SOP168" s="72"/>
      <c r="SOQ168" s="72"/>
      <c r="SOR168" s="72"/>
      <c r="SOS168" s="72"/>
      <c r="SOT168" s="72"/>
      <c r="SOU168" s="72"/>
      <c r="SOV168" s="72"/>
      <c r="SOW168" s="72"/>
      <c r="SOX168" s="72"/>
      <c r="SOY168" s="72"/>
      <c r="SOZ168" s="72"/>
      <c r="SPA168" s="72"/>
      <c r="SPB168" s="72"/>
      <c r="SPC168" s="72"/>
      <c r="SPD168" s="72"/>
      <c r="SPE168" s="72"/>
      <c r="SPF168" s="72"/>
      <c r="SPG168" s="72"/>
      <c r="SPH168" s="72"/>
      <c r="SPI168" s="72"/>
      <c r="SPJ168" s="72"/>
      <c r="SPK168" s="72"/>
      <c r="SPL168" s="72"/>
      <c r="SPM168" s="72"/>
      <c r="SPN168" s="72"/>
      <c r="SPO168" s="72"/>
      <c r="SPP168" s="72"/>
      <c r="SPQ168" s="72"/>
      <c r="SPR168" s="72"/>
      <c r="SPS168" s="72"/>
      <c r="SPT168" s="72"/>
      <c r="SPU168" s="72"/>
      <c r="SPV168" s="72"/>
      <c r="SPW168" s="72"/>
      <c r="SPX168" s="72"/>
      <c r="SPY168" s="72"/>
      <c r="SPZ168" s="72"/>
      <c r="SQA168" s="72"/>
      <c r="SQB168" s="72"/>
      <c r="SQC168" s="72"/>
      <c r="SQD168" s="72"/>
      <c r="SQE168" s="72"/>
      <c r="SQF168" s="72"/>
      <c r="SQG168" s="72"/>
      <c r="SQH168" s="72"/>
      <c r="SQI168" s="72"/>
      <c r="SQJ168" s="72"/>
      <c r="SQK168" s="72"/>
      <c r="SQL168" s="72"/>
      <c r="SQM168" s="72"/>
      <c r="SQN168" s="72"/>
      <c r="SQO168" s="72"/>
      <c r="SQP168" s="72"/>
      <c r="SQQ168" s="72"/>
      <c r="SQR168" s="72"/>
      <c r="SQS168" s="72"/>
      <c r="SQT168" s="72"/>
      <c r="SQU168" s="72"/>
      <c r="SQV168" s="72"/>
      <c r="SQW168" s="72"/>
      <c r="SQX168" s="72"/>
      <c r="SQY168" s="72"/>
      <c r="SQZ168" s="72"/>
      <c r="SRA168" s="72"/>
      <c r="SRB168" s="72"/>
      <c r="SRC168" s="72"/>
      <c r="SRD168" s="72"/>
      <c r="SRE168" s="72"/>
      <c r="SRF168" s="72"/>
      <c r="SRG168" s="72"/>
      <c r="SRH168" s="72"/>
      <c r="SRI168" s="72"/>
      <c r="SRJ168" s="72"/>
      <c r="SRK168" s="72"/>
      <c r="SRL168" s="72"/>
      <c r="SRM168" s="72"/>
      <c r="SRN168" s="72"/>
      <c r="SRO168" s="72"/>
      <c r="SRP168" s="72"/>
      <c r="SRQ168" s="72"/>
      <c r="SRR168" s="72"/>
      <c r="SRS168" s="72"/>
      <c r="SRT168" s="72"/>
      <c r="SRU168" s="72"/>
      <c r="SRV168" s="72"/>
      <c r="SRW168" s="72"/>
      <c r="SRX168" s="72"/>
      <c r="SRY168" s="72"/>
      <c r="SRZ168" s="72"/>
      <c r="SSA168" s="72"/>
      <c r="SSB168" s="72"/>
      <c r="SSC168" s="72"/>
      <c r="SSD168" s="72"/>
      <c r="SSE168" s="72"/>
      <c r="SSF168" s="72"/>
      <c r="SSG168" s="72"/>
      <c r="SSH168" s="72"/>
      <c r="SSI168" s="72"/>
      <c r="SSJ168" s="72"/>
      <c r="SSK168" s="72"/>
      <c r="SSL168" s="72"/>
      <c r="SSM168" s="72"/>
      <c r="SSN168" s="72"/>
      <c r="SSO168" s="72"/>
      <c r="SSP168" s="72"/>
      <c r="SSQ168" s="72"/>
      <c r="SSR168" s="72"/>
      <c r="SSS168" s="72"/>
      <c r="SST168" s="72"/>
      <c r="SSU168" s="72"/>
      <c r="SSV168" s="72"/>
      <c r="SSW168" s="72"/>
      <c r="SSX168" s="72"/>
      <c r="SSY168" s="72"/>
      <c r="SSZ168" s="72"/>
      <c r="STA168" s="72"/>
      <c r="STB168" s="72"/>
      <c r="STC168" s="72"/>
      <c r="STD168" s="72"/>
      <c r="STE168" s="72"/>
      <c r="STF168" s="72"/>
      <c r="STG168" s="72"/>
      <c r="STH168" s="72"/>
      <c r="STI168" s="72"/>
      <c r="STJ168" s="72"/>
      <c r="STK168" s="72"/>
      <c r="STL168" s="72"/>
      <c r="STM168" s="72"/>
      <c r="STN168" s="72"/>
      <c r="STO168" s="72"/>
      <c r="STP168" s="72"/>
      <c r="STQ168" s="72"/>
      <c r="STR168" s="72"/>
      <c r="STS168" s="72"/>
      <c r="STT168" s="72"/>
      <c r="STU168" s="72"/>
      <c r="STV168" s="72"/>
      <c r="STW168" s="72"/>
      <c r="STX168" s="72"/>
      <c r="STY168" s="72"/>
      <c r="STZ168" s="72"/>
      <c r="SUA168" s="72"/>
      <c r="SUB168" s="72"/>
      <c r="SUC168" s="72"/>
      <c r="SUD168" s="72"/>
      <c r="SUE168" s="72"/>
      <c r="SUF168" s="72"/>
      <c r="SUG168" s="72"/>
      <c r="SUH168" s="72"/>
      <c r="SUI168" s="72"/>
      <c r="SUJ168" s="72"/>
      <c r="SUK168" s="72"/>
      <c r="SUL168" s="72"/>
      <c r="SUM168" s="72"/>
      <c r="SUN168" s="72"/>
      <c r="SUO168" s="72"/>
      <c r="SUP168" s="72"/>
      <c r="SUQ168" s="72"/>
      <c r="SUR168" s="72"/>
      <c r="SUS168" s="72"/>
      <c r="SUT168" s="72"/>
      <c r="SUU168" s="72"/>
      <c r="SUV168" s="72"/>
      <c r="SUW168" s="72"/>
      <c r="SUX168" s="72"/>
      <c r="SUY168" s="72"/>
      <c r="SUZ168" s="72"/>
      <c r="SVA168" s="72"/>
      <c r="SVB168" s="72"/>
      <c r="SVC168" s="72"/>
      <c r="SVD168" s="72"/>
      <c r="SVE168" s="72"/>
      <c r="SVF168" s="72"/>
      <c r="SVG168" s="72"/>
      <c r="SVH168" s="72"/>
      <c r="SVI168" s="72"/>
      <c r="SVJ168" s="72"/>
      <c r="SVK168" s="72"/>
      <c r="SVL168" s="72"/>
      <c r="SVM168" s="72"/>
      <c r="SVN168" s="72"/>
      <c r="SVO168" s="72"/>
      <c r="SVP168" s="72"/>
      <c r="SVQ168" s="72"/>
      <c r="SVR168" s="72"/>
      <c r="SVS168" s="72"/>
      <c r="SVT168" s="72"/>
      <c r="SVU168" s="72"/>
      <c r="SVV168" s="72"/>
      <c r="SVW168" s="72"/>
      <c r="SVX168" s="72"/>
      <c r="SVY168" s="72"/>
      <c r="SVZ168" s="72"/>
      <c r="SWA168" s="72"/>
      <c r="SWB168" s="72"/>
      <c r="SWC168" s="72"/>
      <c r="SWD168" s="72"/>
      <c r="SWE168" s="72"/>
      <c r="SWF168" s="72"/>
      <c r="SWG168" s="72"/>
      <c r="SWH168" s="72"/>
      <c r="SWI168" s="72"/>
      <c r="SWJ168" s="72"/>
      <c r="SWK168" s="72"/>
      <c r="SWL168" s="72"/>
      <c r="SWM168" s="72"/>
      <c r="SWN168" s="72"/>
      <c r="SWO168" s="72"/>
      <c r="SWP168" s="72"/>
      <c r="SWQ168" s="72"/>
      <c r="SWR168" s="72"/>
      <c r="SWS168" s="72"/>
      <c r="SWT168" s="72"/>
      <c r="SWU168" s="72"/>
      <c r="SWV168" s="72"/>
      <c r="SWW168" s="72"/>
      <c r="SWX168" s="72"/>
      <c r="SWY168" s="72"/>
      <c r="SWZ168" s="72"/>
      <c r="SXA168" s="72"/>
      <c r="SXB168" s="72"/>
      <c r="SXC168" s="72"/>
      <c r="SXD168" s="72"/>
      <c r="SXE168" s="72"/>
      <c r="SXF168" s="72"/>
      <c r="SXG168" s="72"/>
      <c r="SXH168" s="72"/>
      <c r="SXI168" s="72"/>
      <c r="SXJ168" s="72"/>
      <c r="SXK168" s="72"/>
      <c r="SXL168" s="72"/>
      <c r="SXM168" s="72"/>
      <c r="SXN168" s="72"/>
      <c r="SXO168" s="72"/>
      <c r="SXP168" s="72"/>
      <c r="SXQ168" s="72"/>
      <c r="SXR168" s="72"/>
      <c r="SXS168" s="72"/>
      <c r="SXT168" s="72"/>
      <c r="SXU168" s="72"/>
      <c r="SXV168" s="72"/>
      <c r="SXW168" s="72"/>
      <c r="SXX168" s="72"/>
      <c r="SXY168" s="72"/>
      <c r="SXZ168" s="72"/>
      <c r="SYA168" s="72"/>
      <c r="SYB168" s="72"/>
      <c r="SYC168" s="72"/>
      <c r="SYD168" s="72"/>
      <c r="SYE168" s="72"/>
      <c r="SYF168" s="72"/>
      <c r="SYG168" s="72"/>
      <c r="SYH168" s="72"/>
      <c r="SYI168" s="72"/>
      <c r="SYJ168" s="72"/>
      <c r="SYK168" s="72"/>
      <c r="SYL168" s="72"/>
      <c r="SYM168" s="72"/>
      <c r="SYN168" s="72"/>
      <c r="SYO168" s="72"/>
      <c r="SYP168" s="72"/>
      <c r="SYQ168" s="72"/>
      <c r="SYR168" s="72"/>
      <c r="SYS168" s="72"/>
      <c r="SYT168" s="72"/>
      <c r="SYU168" s="72"/>
      <c r="SYV168" s="72"/>
      <c r="SYW168" s="72"/>
      <c r="SYX168" s="72"/>
      <c r="SYY168" s="72"/>
      <c r="SYZ168" s="72"/>
      <c r="SZA168" s="72"/>
      <c r="SZB168" s="72"/>
      <c r="SZC168" s="72"/>
      <c r="SZD168" s="72"/>
      <c r="SZE168" s="72"/>
      <c r="SZF168" s="72"/>
      <c r="SZG168" s="72"/>
      <c r="SZH168" s="72"/>
      <c r="SZI168" s="72"/>
      <c r="SZJ168" s="72"/>
      <c r="SZK168" s="72"/>
      <c r="SZL168" s="72"/>
      <c r="SZM168" s="72"/>
      <c r="SZN168" s="72"/>
      <c r="SZO168" s="72"/>
      <c r="SZP168" s="72"/>
      <c r="SZQ168" s="72"/>
      <c r="SZR168" s="72"/>
      <c r="SZS168" s="72"/>
      <c r="SZT168" s="72"/>
      <c r="SZU168" s="72"/>
      <c r="SZV168" s="72"/>
      <c r="SZW168" s="72"/>
      <c r="SZX168" s="72"/>
      <c r="SZY168" s="72"/>
      <c r="SZZ168" s="72"/>
      <c r="TAA168" s="72"/>
      <c r="TAB168" s="72"/>
      <c r="TAC168" s="72"/>
      <c r="TAD168" s="72"/>
      <c r="TAE168" s="72"/>
      <c r="TAF168" s="72"/>
      <c r="TAG168" s="72"/>
      <c r="TAH168" s="72"/>
      <c r="TAI168" s="72"/>
      <c r="TAJ168" s="72"/>
      <c r="TAK168" s="72"/>
      <c r="TAL168" s="72"/>
      <c r="TAM168" s="72"/>
      <c r="TAN168" s="72"/>
      <c r="TAO168" s="72"/>
      <c r="TAP168" s="72"/>
      <c r="TAQ168" s="72"/>
      <c r="TAR168" s="72"/>
      <c r="TAS168" s="72"/>
      <c r="TAT168" s="72"/>
      <c r="TAU168" s="72"/>
      <c r="TAV168" s="72"/>
      <c r="TAW168" s="72"/>
      <c r="TAX168" s="72"/>
      <c r="TAY168" s="72"/>
      <c r="TAZ168" s="72"/>
      <c r="TBA168" s="72"/>
      <c r="TBB168" s="72"/>
      <c r="TBC168" s="72"/>
      <c r="TBD168" s="72"/>
      <c r="TBE168" s="72"/>
      <c r="TBF168" s="72"/>
      <c r="TBG168" s="72"/>
      <c r="TBH168" s="72"/>
      <c r="TBI168" s="72"/>
      <c r="TBJ168" s="72"/>
      <c r="TBK168" s="72"/>
      <c r="TBL168" s="72"/>
      <c r="TBM168" s="72"/>
      <c r="TBN168" s="72"/>
      <c r="TBO168" s="72"/>
      <c r="TBP168" s="72"/>
      <c r="TBQ168" s="72"/>
      <c r="TBR168" s="72"/>
      <c r="TBS168" s="72"/>
      <c r="TBT168" s="72"/>
      <c r="TBU168" s="72"/>
      <c r="TBV168" s="72"/>
      <c r="TBW168" s="72"/>
      <c r="TBX168" s="72"/>
      <c r="TBY168" s="72"/>
      <c r="TBZ168" s="72"/>
      <c r="TCA168" s="72"/>
      <c r="TCB168" s="72"/>
      <c r="TCC168" s="72"/>
      <c r="TCD168" s="72"/>
      <c r="TCE168" s="72"/>
      <c r="TCF168" s="72"/>
      <c r="TCG168" s="72"/>
      <c r="TCH168" s="72"/>
      <c r="TCI168" s="72"/>
      <c r="TCJ168" s="72"/>
      <c r="TCK168" s="72"/>
      <c r="TCL168" s="72"/>
      <c r="TCM168" s="72"/>
      <c r="TCN168" s="72"/>
      <c r="TCO168" s="72"/>
      <c r="TCP168" s="72"/>
      <c r="TCQ168" s="72"/>
      <c r="TCR168" s="72"/>
      <c r="TCS168" s="72"/>
      <c r="TCT168" s="72"/>
      <c r="TCU168" s="72"/>
      <c r="TCV168" s="72"/>
      <c r="TCW168" s="72"/>
      <c r="TCX168" s="72"/>
      <c r="TCY168" s="72"/>
      <c r="TCZ168" s="72"/>
      <c r="TDA168" s="72"/>
      <c r="TDB168" s="72"/>
      <c r="TDC168" s="72"/>
      <c r="TDD168" s="72"/>
      <c r="TDE168" s="72"/>
      <c r="TDF168" s="72"/>
      <c r="TDG168" s="72"/>
      <c r="TDH168" s="72"/>
      <c r="TDI168" s="72"/>
      <c r="TDJ168" s="72"/>
      <c r="TDK168" s="72"/>
      <c r="TDL168" s="72"/>
      <c r="TDM168" s="72"/>
      <c r="TDN168" s="72"/>
      <c r="TDO168" s="72"/>
      <c r="TDP168" s="72"/>
      <c r="TDQ168" s="72"/>
      <c r="TDR168" s="72"/>
      <c r="TDS168" s="72"/>
      <c r="TDT168" s="72"/>
      <c r="TDU168" s="72"/>
      <c r="TDV168" s="72"/>
      <c r="TDW168" s="72"/>
      <c r="TDX168" s="72"/>
      <c r="TDY168" s="72"/>
      <c r="TDZ168" s="72"/>
      <c r="TEA168" s="72"/>
      <c r="TEB168" s="72"/>
      <c r="TEC168" s="72"/>
      <c r="TED168" s="72"/>
      <c r="TEE168" s="72"/>
      <c r="TEF168" s="72"/>
      <c r="TEG168" s="72"/>
      <c r="TEH168" s="72"/>
      <c r="TEI168" s="72"/>
      <c r="TEJ168" s="72"/>
      <c r="TEK168" s="72"/>
      <c r="TEL168" s="72"/>
      <c r="TEM168" s="72"/>
      <c r="TEN168" s="72"/>
      <c r="TEO168" s="72"/>
      <c r="TEP168" s="72"/>
      <c r="TEQ168" s="72"/>
      <c r="TER168" s="72"/>
      <c r="TES168" s="72"/>
      <c r="TET168" s="72"/>
      <c r="TEU168" s="72"/>
      <c r="TEV168" s="72"/>
      <c r="TEW168" s="72"/>
      <c r="TEX168" s="72"/>
      <c r="TEY168" s="72"/>
      <c r="TEZ168" s="72"/>
      <c r="TFA168" s="72"/>
      <c r="TFB168" s="72"/>
      <c r="TFC168" s="72"/>
      <c r="TFD168" s="72"/>
      <c r="TFE168" s="72"/>
      <c r="TFF168" s="72"/>
      <c r="TFG168" s="72"/>
      <c r="TFH168" s="72"/>
      <c r="TFI168" s="72"/>
      <c r="TFJ168" s="72"/>
      <c r="TFK168" s="72"/>
      <c r="TFL168" s="72"/>
      <c r="TFM168" s="72"/>
      <c r="TFN168" s="72"/>
      <c r="TFO168" s="72"/>
      <c r="TFP168" s="72"/>
      <c r="TFQ168" s="72"/>
      <c r="TFR168" s="72"/>
      <c r="TFS168" s="72"/>
      <c r="TFT168" s="72"/>
      <c r="TFU168" s="72"/>
      <c r="TFV168" s="72"/>
      <c r="TFW168" s="72"/>
      <c r="TFX168" s="72"/>
      <c r="TFY168" s="72"/>
      <c r="TFZ168" s="72"/>
      <c r="TGA168" s="72"/>
      <c r="TGB168" s="72"/>
      <c r="TGC168" s="72"/>
      <c r="TGD168" s="72"/>
      <c r="TGE168" s="72"/>
      <c r="TGF168" s="72"/>
      <c r="TGG168" s="72"/>
      <c r="TGH168" s="72"/>
      <c r="TGI168" s="72"/>
      <c r="TGJ168" s="72"/>
      <c r="TGK168" s="72"/>
      <c r="TGL168" s="72"/>
      <c r="TGM168" s="72"/>
      <c r="TGN168" s="72"/>
      <c r="TGO168" s="72"/>
      <c r="TGP168" s="72"/>
      <c r="TGQ168" s="72"/>
      <c r="TGR168" s="72"/>
      <c r="TGS168" s="72"/>
      <c r="TGT168" s="72"/>
      <c r="TGU168" s="72"/>
      <c r="TGV168" s="72"/>
      <c r="TGW168" s="72"/>
      <c r="TGX168" s="72"/>
      <c r="TGY168" s="72"/>
      <c r="TGZ168" s="72"/>
      <c r="THA168" s="72"/>
      <c r="THB168" s="72"/>
      <c r="THC168" s="72"/>
      <c r="THD168" s="72"/>
      <c r="THE168" s="72"/>
      <c r="THF168" s="72"/>
      <c r="THG168" s="72"/>
      <c r="THH168" s="72"/>
      <c r="THI168" s="72"/>
      <c r="THJ168" s="72"/>
      <c r="THK168" s="72"/>
      <c r="THL168" s="72"/>
      <c r="THM168" s="72"/>
      <c r="THN168" s="72"/>
      <c r="THO168" s="72"/>
      <c r="THP168" s="72"/>
      <c r="THQ168" s="72"/>
      <c r="THR168" s="72"/>
      <c r="THS168" s="72"/>
      <c r="THT168" s="72"/>
      <c r="THU168" s="72"/>
      <c r="THV168" s="72"/>
      <c r="THW168" s="72"/>
      <c r="THX168" s="72"/>
      <c r="THY168" s="72"/>
      <c r="THZ168" s="72"/>
      <c r="TIA168" s="72"/>
      <c r="TIB168" s="72"/>
      <c r="TIC168" s="72"/>
      <c r="TID168" s="72"/>
      <c r="TIE168" s="72"/>
      <c r="TIF168" s="72"/>
      <c r="TIG168" s="72"/>
      <c r="TIH168" s="72"/>
      <c r="TII168" s="72"/>
      <c r="TIJ168" s="72"/>
      <c r="TIK168" s="72"/>
      <c r="TIL168" s="72"/>
      <c r="TIM168" s="72"/>
      <c r="TIN168" s="72"/>
      <c r="TIO168" s="72"/>
      <c r="TIP168" s="72"/>
      <c r="TIQ168" s="72"/>
      <c r="TIR168" s="72"/>
      <c r="TIS168" s="72"/>
      <c r="TIT168" s="72"/>
      <c r="TIU168" s="72"/>
      <c r="TIV168" s="72"/>
      <c r="TIW168" s="72"/>
      <c r="TIX168" s="72"/>
      <c r="TIY168" s="72"/>
      <c r="TIZ168" s="72"/>
      <c r="TJA168" s="72"/>
      <c r="TJB168" s="72"/>
      <c r="TJC168" s="72"/>
      <c r="TJD168" s="72"/>
      <c r="TJE168" s="72"/>
      <c r="TJF168" s="72"/>
      <c r="TJG168" s="72"/>
      <c r="TJH168" s="72"/>
      <c r="TJI168" s="72"/>
      <c r="TJJ168" s="72"/>
      <c r="TJK168" s="72"/>
      <c r="TJL168" s="72"/>
      <c r="TJM168" s="72"/>
      <c r="TJN168" s="72"/>
      <c r="TJO168" s="72"/>
      <c r="TJP168" s="72"/>
      <c r="TJQ168" s="72"/>
      <c r="TJR168" s="72"/>
      <c r="TJS168" s="72"/>
      <c r="TJT168" s="72"/>
      <c r="TJU168" s="72"/>
      <c r="TJV168" s="72"/>
      <c r="TJW168" s="72"/>
      <c r="TJX168" s="72"/>
      <c r="TJY168" s="72"/>
      <c r="TJZ168" s="72"/>
      <c r="TKA168" s="72"/>
      <c r="TKB168" s="72"/>
      <c r="TKC168" s="72"/>
      <c r="TKD168" s="72"/>
      <c r="TKE168" s="72"/>
      <c r="TKF168" s="72"/>
      <c r="TKG168" s="72"/>
      <c r="TKH168" s="72"/>
      <c r="TKI168" s="72"/>
      <c r="TKJ168" s="72"/>
      <c r="TKK168" s="72"/>
      <c r="TKL168" s="72"/>
      <c r="TKM168" s="72"/>
      <c r="TKN168" s="72"/>
      <c r="TKO168" s="72"/>
      <c r="TKP168" s="72"/>
      <c r="TKQ168" s="72"/>
      <c r="TKR168" s="72"/>
      <c r="TKS168" s="72"/>
      <c r="TKT168" s="72"/>
      <c r="TKU168" s="72"/>
      <c r="TKV168" s="72"/>
      <c r="TKW168" s="72"/>
      <c r="TKX168" s="72"/>
      <c r="TKY168" s="72"/>
      <c r="TKZ168" s="72"/>
      <c r="TLA168" s="72"/>
      <c r="TLB168" s="72"/>
      <c r="TLC168" s="72"/>
      <c r="TLD168" s="72"/>
      <c r="TLE168" s="72"/>
      <c r="TLF168" s="72"/>
      <c r="TLG168" s="72"/>
      <c r="TLH168" s="72"/>
      <c r="TLI168" s="72"/>
      <c r="TLJ168" s="72"/>
      <c r="TLK168" s="72"/>
      <c r="TLL168" s="72"/>
      <c r="TLM168" s="72"/>
      <c r="TLN168" s="72"/>
      <c r="TLO168" s="72"/>
      <c r="TLP168" s="72"/>
      <c r="TLQ168" s="72"/>
      <c r="TLR168" s="72"/>
      <c r="TLS168" s="72"/>
      <c r="TLT168" s="72"/>
      <c r="TLU168" s="72"/>
      <c r="TLV168" s="72"/>
      <c r="TLW168" s="72"/>
      <c r="TLX168" s="72"/>
      <c r="TLY168" s="72"/>
      <c r="TLZ168" s="72"/>
      <c r="TMA168" s="72"/>
      <c r="TMB168" s="72"/>
      <c r="TMC168" s="72"/>
      <c r="TMD168" s="72"/>
      <c r="TME168" s="72"/>
      <c r="TMF168" s="72"/>
      <c r="TMG168" s="72"/>
      <c r="TMH168" s="72"/>
      <c r="TMI168" s="72"/>
      <c r="TMJ168" s="72"/>
      <c r="TMK168" s="72"/>
      <c r="TML168" s="72"/>
      <c r="TMM168" s="72"/>
      <c r="TMN168" s="72"/>
      <c r="TMO168" s="72"/>
      <c r="TMP168" s="72"/>
      <c r="TMQ168" s="72"/>
      <c r="TMR168" s="72"/>
      <c r="TMS168" s="72"/>
      <c r="TMT168" s="72"/>
      <c r="TMU168" s="72"/>
      <c r="TMV168" s="72"/>
      <c r="TMW168" s="72"/>
      <c r="TMX168" s="72"/>
      <c r="TMY168" s="72"/>
      <c r="TMZ168" s="72"/>
      <c r="TNA168" s="72"/>
      <c r="TNB168" s="72"/>
      <c r="TNC168" s="72"/>
      <c r="TND168" s="72"/>
      <c r="TNE168" s="72"/>
      <c r="TNF168" s="72"/>
      <c r="TNG168" s="72"/>
      <c r="TNH168" s="72"/>
      <c r="TNI168" s="72"/>
      <c r="TNJ168" s="72"/>
      <c r="TNK168" s="72"/>
      <c r="TNL168" s="72"/>
      <c r="TNM168" s="72"/>
      <c r="TNN168" s="72"/>
      <c r="TNO168" s="72"/>
      <c r="TNP168" s="72"/>
      <c r="TNQ168" s="72"/>
      <c r="TNR168" s="72"/>
      <c r="TNS168" s="72"/>
      <c r="TNT168" s="72"/>
      <c r="TNU168" s="72"/>
      <c r="TNV168" s="72"/>
      <c r="TNW168" s="72"/>
      <c r="TNX168" s="72"/>
      <c r="TNY168" s="72"/>
      <c r="TNZ168" s="72"/>
      <c r="TOA168" s="72"/>
      <c r="TOB168" s="72"/>
      <c r="TOC168" s="72"/>
      <c r="TOD168" s="72"/>
      <c r="TOE168" s="72"/>
      <c r="TOF168" s="72"/>
      <c r="TOG168" s="72"/>
      <c r="TOH168" s="72"/>
      <c r="TOI168" s="72"/>
      <c r="TOJ168" s="72"/>
      <c r="TOK168" s="72"/>
      <c r="TOL168" s="72"/>
      <c r="TOM168" s="72"/>
      <c r="TON168" s="72"/>
      <c r="TOO168" s="72"/>
      <c r="TOP168" s="72"/>
      <c r="TOQ168" s="72"/>
      <c r="TOR168" s="72"/>
      <c r="TOS168" s="72"/>
      <c r="TOT168" s="72"/>
      <c r="TOU168" s="72"/>
      <c r="TOV168" s="72"/>
      <c r="TOW168" s="72"/>
      <c r="TOX168" s="72"/>
      <c r="TOY168" s="72"/>
      <c r="TOZ168" s="72"/>
      <c r="TPA168" s="72"/>
      <c r="TPB168" s="72"/>
      <c r="TPC168" s="72"/>
      <c r="TPD168" s="72"/>
      <c r="TPE168" s="72"/>
      <c r="TPF168" s="72"/>
      <c r="TPG168" s="72"/>
      <c r="TPH168" s="72"/>
      <c r="TPI168" s="72"/>
      <c r="TPJ168" s="72"/>
      <c r="TPK168" s="72"/>
      <c r="TPL168" s="72"/>
      <c r="TPM168" s="72"/>
      <c r="TPN168" s="72"/>
      <c r="TPO168" s="72"/>
      <c r="TPP168" s="72"/>
      <c r="TPQ168" s="72"/>
      <c r="TPR168" s="72"/>
      <c r="TPS168" s="72"/>
      <c r="TPT168" s="72"/>
      <c r="TPU168" s="72"/>
      <c r="TPV168" s="72"/>
      <c r="TPW168" s="72"/>
      <c r="TPX168" s="72"/>
      <c r="TPY168" s="72"/>
      <c r="TPZ168" s="72"/>
      <c r="TQA168" s="72"/>
      <c r="TQB168" s="72"/>
      <c r="TQC168" s="72"/>
      <c r="TQD168" s="72"/>
      <c r="TQE168" s="72"/>
      <c r="TQF168" s="72"/>
      <c r="TQG168" s="72"/>
      <c r="TQH168" s="72"/>
      <c r="TQI168" s="72"/>
      <c r="TQJ168" s="72"/>
      <c r="TQK168" s="72"/>
      <c r="TQL168" s="72"/>
      <c r="TQM168" s="72"/>
      <c r="TQN168" s="72"/>
      <c r="TQO168" s="72"/>
      <c r="TQP168" s="72"/>
      <c r="TQQ168" s="72"/>
      <c r="TQR168" s="72"/>
      <c r="TQS168" s="72"/>
      <c r="TQT168" s="72"/>
      <c r="TQU168" s="72"/>
      <c r="TQV168" s="72"/>
      <c r="TQW168" s="72"/>
      <c r="TQX168" s="72"/>
      <c r="TQY168" s="72"/>
      <c r="TQZ168" s="72"/>
      <c r="TRA168" s="72"/>
      <c r="TRB168" s="72"/>
      <c r="TRC168" s="72"/>
      <c r="TRD168" s="72"/>
      <c r="TRE168" s="72"/>
      <c r="TRF168" s="72"/>
      <c r="TRG168" s="72"/>
      <c r="TRH168" s="72"/>
      <c r="TRI168" s="72"/>
      <c r="TRJ168" s="72"/>
      <c r="TRK168" s="72"/>
      <c r="TRL168" s="72"/>
      <c r="TRM168" s="72"/>
      <c r="TRN168" s="72"/>
      <c r="TRO168" s="72"/>
      <c r="TRP168" s="72"/>
      <c r="TRQ168" s="72"/>
      <c r="TRR168" s="72"/>
      <c r="TRS168" s="72"/>
      <c r="TRT168" s="72"/>
      <c r="TRU168" s="72"/>
      <c r="TRV168" s="72"/>
      <c r="TRW168" s="72"/>
      <c r="TRX168" s="72"/>
      <c r="TRY168" s="72"/>
      <c r="TRZ168" s="72"/>
      <c r="TSA168" s="72"/>
      <c r="TSB168" s="72"/>
      <c r="TSC168" s="72"/>
      <c r="TSD168" s="72"/>
      <c r="TSE168" s="72"/>
      <c r="TSF168" s="72"/>
      <c r="TSG168" s="72"/>
      <c r="TSH168" s="72"/>
      <c r="TSI168" s="72"/>
      <c r="TSJ168" s="72"/>
      <c r="TSK168" s="72"/>
      <c r="TSL168" s="72"/>
      <c r="TSM168" s="72"/>
      <c r="TSN168" s="72"/>
      <c r="TSO168" s="72"/>
      <c r="TSP168" s="72"/>
      <c r="TSQ168" s="72"/>
      <c r="TSR168" s="72"/>
      <c r="TSS168" s="72"/>
      <c r="TST168" s="72"/>
      <c r="TSU168" s="72"/>
      <c r="TSV168" s="72"/>
      <c r="TSW168" s="72"/>
      <c r="TSX168" s="72"/>
      <c r="TSY168" s="72"/>
      <c r="TSZ168" s="72"/>
      <c r="TTA168" s="72"/>
      <c r="TTB168" s="72"/>
      <c r="TTC168" s="72"/>
      <c r="TTD168" s="72"/>
      <c r="TTE168" s="72"/>
      <c r="TTF168" s="72"/>
      <c r="TTG168" s="72"/>
      <c r="TTH168" s="72"/>
      <c r="TTI168" s="72"/>
      <c r="TTJ168" s="72"/>
      <c r="TTK168" s="72"/>
      <c r="TTL168" s="72"/>
      <c r="TTM168" s="72"/>
      <c r="TTN168" s="72"/>
      <c r="TTO168" s="72"/>
      <c r="TTP168" s="72"/>
      <c r="TTQ168" s="72"/>
      <c r="TTR168" s="72"/>
      <c r="TTS168" s="72"/>
      <c r="TTT168" s="72"/>
      <c r="TTU168" s="72"/>
      <c r="TTV168" s="72"/>
      <c r="TTW168" s="72"/>
      <c r="TTX168" s="72"/>
      <c r="TTY168" s="72"/>
      <c r="TTZ168" s="72"/>
      <c r="TUA168" s="72"/>
      <c r="TUB168" s="72"/>
      <c r="TUC168" s="72"/>
      <c r="TUD168" s="72"/>
      <c r="TUE168" s="72"/>
      <c r="TUF168" s="72"/>
      <c r="TUG168" s="72"/>
      <c r="TUH168" s="72"/>
      <c r="TUI168" s="72"/>
      <c r="TUJ168" s="72"/>
      <c r="TUK168" s="72"/>
      <c r="TUL168" s="72"/>
      <c r="TUM168" s="72"/>
      <c r="TUN168" s="72"/>
      <c r="TUO168" s="72"/>
      <c r="TUP168" s="72"/>
      <c r="TUQ168" s="72"/>
      <c r="TUR168" s="72"/>
      <c r="TUS168" s="72"/>
      <c r="TUT168" s="72"/>
      <c r="TUU168" s="72"/>
      <c r="TUV168" s="72"/>
      <c r="TUW168" s="72"/>
      <c r="TUX168" s="72"/>
      <c r="TUY168" s="72"/>
      <c r="TUZ168" s="72"/>
      <c r="TVA168" s="72"/>
      <c r="TVB168" s="72"/>
      <c r="TVC168" s="72"/>
      <c r="TVD168" s="72"/>
      <c r="TVE168" s="72"/>
      <c r="TVF168" s="72"/>
      <c r="TVG168" s="72"/>
      <c r="TVH168" s="72"/>
      <c r="TVI168" s="72"/>
      <c r="TVJ168" s="72"/>
      <c r="TVK168" s="72"/>
      <c r="TVL168" s="72"/>
      <c r="TVM168" s="72"/>
      <c r="TVN168" s="72"/>
      <c r="TVO168" s="72"/>
      <c r="TVP168" s="72"/>
      <c r="TVQ168" s="72"/>
      <c r="TVR168" s="72"/>
      <c r="TVS168" s="72"/>
      <c r="TVT168" s="72"/>
      <c r="TVU168" s="72"/>
      <c r="TVV168" s="72"/>
      <c r="TVW168" s="72"/>
      <c r="TVX168" s="72"/>
      <c r="TVY168" s="72"/>
      <c r="TVZ168" s="72"/>
      <c r="TWA168" s="72"/>
      <c r="TWB168" s="72"/>
      <c r="TWC168" s="72"/>
      <c r="TWD168" s="72"/>
      <c r="TWE168" s="72"/>
      <c r="TWF168" s="72"/>
      <c r="TWG168" s="72"/>
      <c r="TWH168" s="72"/>
      <c r="TWI168" s="72"/>
      <c r="TWJ168" s="72"/>
      <c r="TWK168" s="72"/>
      <c r="TWL168" s="72"/>
      <c r="TWM168" s="72"/>
      <c r="TWN168" s="72"/>
      <c r="TWO168" s="72"/>
      <c r="TWP168" s="72"/>
      <c r="TWQ168" s="72"/>
      <c r="TWR168" s="72"/>
      <c r="TWS168" s="72"/>
      <c r="TWT168" s="72"/>
      <c r="TWU168" s="72"/>
      <c r="TWV168" s="72"/>
      <c r="TWW168" s="72"/>
      <c r="TWX168" s="72"/>
      <c r="TWY168" s="72"/>
      <c r="TWZ168" s="72"/>
      <c r="TXA168" s="72"/>
      <c r="TXB168" s="72"/>
      <c r="TXC168" s="72"/>
      <c r="TXD168" s="72"/>
      <c r="TXE168" s="72"/>
      <c r="TXF168" s="72"/>
      <c r="TXG168" s="72"/>
      <c r="TXH168" s="72"/>
      <c r="TXI168" s="72"/>
      <c r="TXJ168" s="72"/>
      <c r="TXK168" s="72"/>
      <c r="TXL168" s="72"/>
      <c r="TXM168" s="72"/>
      <c r="TXN168" s="72"/>
      <c r="TXO168" s="72"/>
      <c r="TXP168" s="72"/>
      <c r="TXQ168" s="72"/>
      <c r="TXR168" s="72"/>
      <c r="TXS168" s="72"/>
      <c r="TXT168" s="72"/>
      <c r="TXU168" s="72"/>
      <c r="TXV168" s="72"/>
      <c r="TXW168" s="72"/>
      <c r="TXX168" s="72"/>
      <c r="TXY168" s="72"/>
      <c r="TXZ168" s="72"/>
      <c r="TYA168" s="72"/>
      <c r="TYB168" s="72"/>
      <c r="TYC168" s="72"/>
      <c r="TYD168" s="72"/>
      <c r="TYE168" s="72"/>
      <c r="TYF168" s="72"/>
      <c r="TYG168" s="72"/>
      <c r="TYH168" s="72"/>
      <c r="TYI168" s="72"/>
      <c r="TYJ168" s="72"/>
      <c r="TYK168" s="72"/>
      <c r="TYL168" s="72"/>
      <c r="TYM168" s="72"/>
      <c r="TYN168" s="72"/>
      <c r="TYO168" s="72"/>
      <c r="TYP168" s="72"/>
      <c r="TYQ168" s="72"/>
      <c r="TYR168" s="72"/>
      <c r="TYS168" s="72"/>
      <c r="TYT168" s="72"/>
      <c r="TYU168" s="72"/>
      <c r="TYV168" s="72"/>
      <c r="TYW168" s="72"/>
      <c r="TYX168" s="72"/>
      <c r="TYY168" s="72"/>
      <c r="TYZ168" s="72"/>
      <c r="TZA168" s="72"/>
      <c r="TZB168" s="72"/>
      <c r="TZC168" s="72"/>
      <c r="TZD168" s="72"/>
      <c r="TZE168" s="72"/>
      <c r="TZF168" s="72"/>
      <c r="TZG168" s="72"/>
      <c r="TZH168" s="72"/>
      <c r="TZI168" s="72"/>
      <c r="TZJ168" s="72"/>
      <c r="TZK168" s="72"/>
      <c r="TZL168" s="72"/>
      <c r="TZM168" s="72"/>
      <c r="TZN168" s="72"/>
      <c r="TZO168" s="72"/>
      <c r="TZP168" s="72"/>
      <c r="TZQ168" s="72"/>
      <c r="TZR168" s="72"/>
      <c r="TZS168" s="72"/>
      <c r="TZT168" s="72"/>
      <c r="TZU168" s="72"/>
      <c r="TZV168" s="72"/>
      <c r="TZW168" s="72"/>
      <c r="TZX168" s="72"/>
      <c r="TZY168" s="72"/>
      <c r="TZZ168" s="72"/>
      <c r="UAA168" s="72"/>
      <c r="UAB168" s="72"/>
      <c r="UAC168" s="72"/>
      <c r="UAD168" s="72"/>
      <c r="UAE168" s="72"/>
      <c r="UAF168" s="72"/>
      <c r="UAG168" s="72"/>
      <c r="UAH168" s="72"/>
      <c r="UAI168" s="72"/>
      <c r="UAJ168" s="72"/>
      <c r="UAK168" s="72"/>
      <c r="UAL168" s="72"/>
      <c r="UAM168" s="72"/>
      <c r="UAN168" s="72"/>
      <c r="UAO168" s="72"/>
      <c r="UAP168" s="72"/>
      <c r="UAQ168" s="72"/>
      <c r="UAR168" s="72"/>
      <c r="UAS168" s="72"/>
      <c r="UAT168" s="72"/>
      <c r="UAU168" s="72"/>
      <c r="UAV168" s="72"/>
      <c r="UAW168" s="72"/>
      <c r="UAX168" s="72"/>
      <c r="UAY168" s="72"/>
      <c r="UAZ168" s="72"/>
      <c r="UBA168" s="72"/>
      <c r="UBB168" s="72"/>
      <c r="UBC168" s="72"/>
      <c r="UBD168" s="72"/>
      <c r="UBE168" s="72"/>
      <c r="UBF168" s="72"/>
      <c r="UBG168" s="72"/>
      <c r="UBH168" s="72"/>
      <c r="UBI168" s="72"/>
      <c r="UBJ168" s="72"/>
      <c r="UBK168" s="72"/>
      <c r="UBL168" s="72"/>
      <c r="UBM168" s="72"/>
      <c r="UBN168" s="72"/>
      <c r="UBO168" s="72"/>
      <c r="UBP168" s="72"/>
      <c r="UBQ168" s="72"/>
      <c r="UBR168" s="72"/>
      <c r="UBS168" s="72"/>
      <c r="UBT168" s="72"/>
      <c r="UBU168" s="72"/>
      <c r="UBV168" s="72"/>
      <c r="UBW168" s="72"/>
      <c r="UBX168" s="72"/>
      <c r="UBY168" s="72"/>
      <c r="UBZ168" s="72"/>
      <c r="UCA168" s="72"/>
      <c r="UCB168" s="72"/>
      <c r="UCC168" s="72"/>
      <c r="UCD168" s="72"/>
      <c r="UCE168" s="72"/>
      <c r="UCF168" s="72"/>
      <c r="UCG168" s="72"/>
      <c r="UCH168" s="72"/>
      <c r="UCI168" s="72"/>
      <c r="UCJ168" s="72"/>
      <c r="UCK168" s="72"/>
      <c r="UCL168" s="72"/>
      <c r="UCM168" s="72"/>
      <c r="UCN168" s="72"/>
      <c r="UCO168" s="72"/>
      <c r="UCP168" s="72"/>
      <c r="UCQ168" s="72"/>
      <c r="UCR168" s="72"/>
      <c r="UCS168" s="72"/>
      <c r="UCT168" s="72"/>
      <c r="UCU168" s="72"/>
      <c r="UCV168" s="72"/>
      <c r="UCW168" s="72"/>
      <c r="UCX168" s="72"/>
      <c r="UCY168" s="72"/>
      <c r="UCZ168" s="72"/>
      <c r="UDA168" s="72"/>
      <c r="UDB168" s="72"/>
      <c r="UDC168" s="72"/>
      <c r="UDD168" s="72"/>
      <c r="UDE168" s="72"/>
      <c r="UDF168" s="72"/>
      <c r="UDG168" s="72"/>
      <c r="UDH168" s="72"/>
      <c r="UDI168" s="72"/>
      <c r="UDJ168" s="72"/>
      <c r="UDK168" s="72"/>
      <c r="UDL168" s="72"/>
      <c r="UDM168" s="72"/>
      <c r="UDN168" s="72"/>
      <c r="UDO168" s="72"/>
      <c r="UDP168" s="72"/>
      <c r="UDQ168" s="72"/>
      <c r="UDR168" s="72"/>
      <c r="UDS168" s="72"/>
      <c r="UDT168" s="72"/>
      <c r="UDU168" s="72"/>
      <c r="UDV168" s="72"/>
      <c r="UDW168" s="72"/>
      <c r="UDX168" s="72"/>
      <c r="UDY168" s="72"/>
      <c r="UDZ168" s="72"/>
      <c r="UEA168" s="72"/>
      <c r="UEB168" s="72"/>
      <c r="UEC168" s="72"/>
      <c r="UED168" s="72"/>
      <c r="UEE168" s="72"/>
      <c r="UEF168" s="72"/>
      <c r="UEG168" s="72"/>
      <c r="UEH168" s="72"/>
      <c r="UEI168" s="72"/>
      <c r="UEJ168" s="72"/>
      <c r="UEK168" s="72"/>
      <c r="UEL168" s="72"/>
      <c r="UEM168" s="72"/>
      <c r="UEN168" s="72"/>
      <c r="UEO168" s="72"/>
      <c r="UEP168" s="72"/>
      <c r="UEQ168" s="72"/>
      <c r="UER168" s="72"/>
      <c r="UES168" s="72"/>
      <c r="UET168" s="72"/>
      <c r="UEU168" s="72"/>
      <c r="UEV168" s="72"/>
      <c r="UEW168" s="72"/>
      <c r="UEX168" s="72"/>
      <c r="UEY168" s="72"/>
      <c r="UEZ168" s="72"/>
      <c r="UFA168" s="72"/>
      <c r="UFB168" s="72"/>
      <c r="UFC168" s="72"/>
      <c r="UFD168" s="72"/>
      <c r="UFE168" s="72"/>
      <c r="UFF168" s="72"/>
      <c r="UFG168" s="72"/>
      <c r="UFH168" s="72"/>
      <c r="UFI168" s="72"/>
      <c r="UFJ168" s="72"/>
      <c r="UFK168" s="72"/>
      <c r="UFL168" s="72"/>
      <c r="UFM168" s="72"/>
      <c r="UFN168" s="72"/>
      <c r="UFO168" s="72"/>
      <c r="UFP168" s="72"/>
      <c r="UFQ168" s="72"/>
      <c r="UFR168" s="72"/>
      <c r="UFS168" s="72"/>
      <c r="UFT168" s="72"/>
      <c r="UFU168" s="72"/>
      <c r="UFV168" s="72"/>
      <c r="UFW168" s="72"/>
      <c r="UFX168" s="72"/>
      <c r="UFY168" s="72"/>
      <c r="UFZ168" s="72"/>
      <c r="UGA168" s="72"/>
      <c r="UGB168" s="72"/>
      <c r="UGC168" s="72"/>
      <c r="UGD168" s="72"/>
      <c r="UGE168" s="72"/>
      <c r="UGF168" s="72"/>
      <c r="UGG168" s="72"/>
      <c r="UGH168" s="72"/>
      <c r="UGI168" s="72"/>
      <c r="UGJ168" s="72"/>
      <c r="UGK168" s="72"/>
      <c r="UGL168" s="72"/>
      <c r="UGM168" s="72"/>
      <c r="UGN168" s="72"/>
      <c r="UGO168" s="72"/>
      <c r="UGP168" s="72"/>
      <c r="UGQ168" s="72"/>
      <c r="UGR168" s="72"/>
      <c r="UGS168" s="72"/>
      <c r="UGT168" s="72"/>
      <c r="UGU168" s="72"/>
      <c r="UGV168" s="72"/>
      <c r="UGW168" s="72"/>
      <c r="UGX168" s="72"/>
      <c r="UGY168" s="72"/>
      <c r="UGZ168" s="72"/>
      <c r="UHA168" s="72"/>
      <c r="UHB168" s="72"/>
      <c r="UHC168" s="72"/>
      <c r="UHD168" s="72"/>
      <c r="UHE168" s="72"/>
      <c r="UHF168" s="72"/>
      <c r="UHG168" s="72"/>
      <c r="UHH168" s="72"/>
      <c r="UHI168" s="72"/>
      <c r="UHJ168" s="72"/>
      <c r="UHK168" s="72"/>
      <c r="UHL168" s="72"/>
      <c r="UHM168" s="72"/>
      <c r="UHN168" s="72"/>
      <c r="UHO168" s="72"/>
      <c r="UHP168" s="72"/>
      <c r="UHQ168" s="72"/>
      <c r="UHR168" s="72"/>
      <c r="UHS168" s="72"/>
      <c r="UHT168" s="72"/>
      <c r="UHU168" s="72"/>
      <c r="UHV168" s="72"/>
      <c r="UHW168" s="72"/>
      <c r="UHX168" s="72"/>
      <c r="UHY168" s="72"/>
      <c r="UHZ168" s="72"/>
      <c r="UIA168" s="72"/>
      <c r="UIB168" s="72"/>
      <c r="UIC168" s="72"/>
      <c r="UID168" s="72"/>
      <c r="UIE168" s="72"/>
      <c r="UIF168" s="72"/>
      <c r="UIG168" s="72"/>
      <c r="UIH168" s="72"/>
      <c r="UII168" s="72"/>
      <c r="UIJ168" s="72"/>
      <c r="UIK168" s="72"/>
      <c r="UIL168" s="72"/>
      <c r="UIM168" s="72"/>
      <c r="UIN168" s="72"/>
      <c r="UIO168" s="72"/>
      <c r="UIP168" s="72"/>
      <c r="UIQ168" s="72"/>
      <c r="UIR168" s="72"/>
      <c r="UIS168" s="72"/>
      <c r="UIT168" s="72"/>
      <c r="UIU168" s="72"/>
      <c r="UIV168" s="72"/>
      <c r="UIW168" s="72"/>
      <c r="UIX168" s="72"/>
      <c r="UIY168" s="72"/>
      <c r="UIZ168" s="72"/>
      <c r="UJA168" s="72"/>
      <c r="UJB168" s="72"/>
      <c r="UJC168" s="72"/>
      <c r="UJD168" s="72"/>
      <c r="UJE168" s="72"/>
      <c r="UJF168" s="72"/>
      <c r="UJG168" s="72"/>
      <c r="UJH168" s="72"/>
      <c r="UJI168" s="72"/>
      <c r="UJJ168" s="72"/>
      <c r="UJK168" s="72"/>
      <c r="UJL168" s="72"/>
      <c r="UJM168" s="72"/>
      <c r="UJN168" s="72"/>
      <c r="UJO168" s="72"/>
      <c r="UJP168" s="72"/>
      <c r="UJQ168" s="72"/>
      <c r="UJR168" s="72"/>
      <c r="UJS168" s="72"/>
      <c r="UJT168" s="72"/>
      <c r="UJU168" s="72"/>
      <c r="UJV168" s="72"/>
      <c r="UJW168" s="72"/>
      <c r="UJX168" s="72"/>
      <c r="UJY168" s="72"/>
      <c r="UJZ168" s="72"/>
      <c r="UKA168" s="72"/>
      <c r="UKB168" s="72"/>
      <c r="UKC168" s="72"/>
      <c r="UKD168" s="72"/>
      <c r="UKE168" s="72"/>
      <c r="UKF168" s="72"/>
      <c r="UKG168" s="72"/>
      <c r="UKH168" s="72"/>
      <c r="UKI168" s="72"/>
      <c r="UKJ168" s="72"/>
      <c r="UKK168" s="72"/>
      <c r="UKL168" s="72"/>
      <c r="UKM168" s="72"/>
      <c r="UKN168" s="72"/>
      <c r="UKO168" s="72"/>
      <c r="UKP168" s="72"/>
      <c r="UKQ168" s="72"/>
      <c r="UKR168" s="72"/>
      <c r="UKS168" s="72"/>
      <c r="UKT168" s="72"/>
      <c r="UKU168" s="72"/>
      <c r="UKV168" s="72"/>
      <c r="UKW168" s="72"/>
      <c r="UKX168" s="72"/>
      <c r="UKY168" s="72"/>
      <c r="UKZ168" s="72"/>
      <c r="ULA168" s="72"/>
      <c r="ULB168" s="72"/>
      <c r="ULC168" s="72"/>
      <c r="ULD168" s="72"/>
      <c r="ULE168" s="72"/>
      <c r="ULF168" s="72"/>
      <c r="ULG168" s="72"/>
      <c r="ULH168" s="72"/>
      <c r="ULI168" s="72"/>
      <c r="ULJ168" s="72"/>
      <c r="ULK168" s="72"/>
      <c r="ULL168" s="72"/>
      <c r="ULM168" s="72"/>
      <c r="ULN168" s="72"/>
      <c r="ULO168" s="72"/>
      <c r="ULP168" s="72"/>
      <c r="ULQ168" s="72"/>
      <c r="ULR168" s="72"/>
      <c r="ULS168" s="72"/>
      <c r="ULT168" s="72"/>
      <c r="ULU168" s="72"/>
      <c r="ULV168" s="72"/>
      <c r="ULW168" s="72"/>
      <c r="ULX168" s="72"/>
      <c r="ULY168" s="72"/>
      <c r="ULZ168" s="72"/>
      <c r="UMA168" s="72"/>
      <c r="UMB168" s="72"/>
      <c r="UMC168" s="72"/>
      <c r="UMD168" s="72"/>
      <c r="UME168" s="72"/>
      <c r="UMF168" s="72"/>
      <c r="UMG168" s="72"/>
      <c r="UMH168" s="72"/>
      <c r="UMI168" s="72"/>
      <c r="UMJ168" s="72"/>
      <c r="UMK168" s="72"/>
      <c r="UML168" s="72"/>
      <c r="UMM168" s="72"/>
      <c r="UMN168" s="72"/>
      <c r="UMO168" s="72"/>
      <c r="UMP168" s="72"/>
      <c r="UMQ168" s="72"/>
      <c r="UMR168" s="72"/>
      <c r="UMS168" s="72"/>
      <c r="UMT168" s="72"/>
      <c r="UMU168" s="72"/>
      <c r="UMV168" s="72"/>
      <c r="UMW168" s="72"/>
      <c r="UMX168" s="72"/>
      <c r="UMY168" s="72"/>
      <c r="UMZ168" s="72"/>
      <c r="UNA168" s="72"/>
      <c r="UNB168" s="72"/>
      <c r="UNC168" s="72"/>
      <c r="UND168" s="72"/>
      <c r="UNE168" s="72"/>
      <c r="UNF168" s="72"/>
      <c r="UNG168" s="72"/>
      <c r="UNH168" s="72"/>
      <c r="UNI168" s="72"/>
      <c r="UNJ168" s="72"/>
      <c r="UNK168" s="72"/>
      <c r="UNL168" s="72"/>
      <c r="UNM168" s="72"/>
      <c r="UNN168" s="72"/>
      <c r="UNO168" s="72"/>
      <c r="UNP168" s="72"/>
      <c r="UNQ168" s="72"/>
      <c r="UNR168" s="72"/>
      <c r="UNS168" s="72"/>
      <c r="UNT168" s="72"/>
      <c r="UNU168" s="72"/>
      <c r="UNV168" s="72"/>
      <c r="UNW168" s="72"/>
      <c r="UNX168" s="72"/>
      <c r="UNY168" s="72"/>
      <c r="UNZ168" s="72"/>
      <c r="UOA168" s="72"/>
      <c r="UOB168" s="72"/>
      <c r="UOC168" s="72"/>
      <c r="UOD168" s="72"/>
      <c r="UOE168" s="72"/>
      <c r="UOF168" s="72"/>
      <c r="UOG168" s="72"/>
      <c r="UOH168" s="72"/>
      <c r="UOI168" s="72"/>
      <c r="UOJ168" s="72"/>
      <c r="UOK168" s="72"/>
      <c r="UOL168" s="72"/>
      <c r="UOM168" s="72"/>
      <c r="UON168" s="72"/>
      <c r="UOO168" s="72"/>
      <c r="UOP168" s="72"/>
      <c r="UOQ168" s="72"/>
      <c r="UOR168" s="72"/>
      <c r="UOS168" s="72"/>
      <c r="UOT168" s="72"/>
      <c r="UOU168" s="72"/>
      <c r="UOV168" s="72"/>
      <c r="UOW168" s="72"/>
      <c r="UOX168" s="72"/>
      <c r="UOY168" s="72"/>
      <c r="UOZ168" s="72"/>
      <c r="UPA168" s="72"/>
      <c r="UPB168" s="72"/>
      <c r="UPC168" s="72"/>
      <c r="UPD168" s="72"/>
      <c r="UPE168" s="72"/>
      <c r="UPF168" s="72"/>
      <c r="UPG168" s="72"/>
      <c r="UPH168" s="72"/>
      <c r="UPI168" s="72"/>
      <c r="UPJ168" s="72"/>
      <c r="UPK168" s="72"/>
      <c r="UPL168" s="72"/>
      <c r="UPM168" s="72"/>
      <c r="UPN168" s="72"/>
      <c r="UPO168" s="72"/>
      <c r="UPP168" s="72"/>
      <c r="UPQ168" s="72"/>
      <c r="UPR168" s="72"/>
      <c r="UPS168" s="72"/>
      <c r="UPT168" s="72"/>
      <c r="UPU168" s="72"/>
      <c r="UPV168" s="72"/>
      <c r="UPW168" s="72"/>
      <c r="UPX168" s="72"/>
      <c r="UPY168" s="72"/>
      <c r="UPZ168" s="72"/>
      <c r="UQA168" s="72"/>
      <c r="UQB168" s="72"/>
      <c r="UQC168" s="72"/>
      <c r="UQD168" s="72"/>
      <c r="UQE168" s="72"/>
      <c r="UQF168" s="72"/>
      <c r="UQG168" s="72"/>
      <c r="UQH168" s="72"/>
      <c r="UQI168" s="72"/>
      <c r="UQJ168" s="72"/>
      <c r="UQK168" s="72"/>
      <c r="UQL168" s="72"/>
      <c r="UQM168" s="72"/>
      <c r="UQN168" s="72"/>
      <c r="UQO168" s="72"/>
      <c r="UQP168" s="72"/>
      <c r="UQQ168" s="72"/>
      <c r="UQR168" s="72"/>
      <c r="UQS168" s="72"/>
      <c r="UQT168" s="72"/>
      <c r="UQU168" s="72"/>
      <c r="UQV168" s="72"/>
      <c r="UQW168" s="72"/>
      <c r="UQX168" s="72"/>
      <c r="UQY168" s="72"/>
      <c r="UQZ168" s="72"/>
      <c r="URA168" s="72"/>
      <c r="URB168" s="72"/>
      <c r="URC168" s="72"/>
      <c r="URD168" s="72"/>
      <c r="URE168" s="72"/>
      <c r="URF168" s="72"/>
      <c r="URG168" s="72"/>
      <c r="URH168" s="72"/>
      <c r="URI168" s="72"/>
      <c r="URJ168" s="72"/>
      <c r="URK168" s="72"/>
      <c r="URL168" s="72"/>
      <c r="URM168" s="72"/>
      <c r="URN168" s="72"/>
      <c r="URO168" s="72"/>
      <c r="URP168" s="72"/>
      <c r="URQ168" s="72"/>
      <c r="URR168" s="72"/>
      <c r="URS168" s="72"/>
      <c r="URT168" s="72"/>
      <c r="URU168" s="72"/>
      <c r="URV168" s="72"/>
      <c r="URW168" s="72"/>
      <c r="URX168" s="72"/>
      <c r="URY168" s="72"/>
      <c r="URZ168" s="72"/>
      <c r="USA168" s="72"/>
      <c r="USB168" s="72"/>
      <c r="USC168" s="72"/>
      <c r="USD168" s="72"/>
      <c r="USE168" s="72"/>
      <c r="USF168" s="72"/>
      <c r="USG168" s="72"/>
      <c r="USH168" s="72"/>
      <c r="USI168" s="72"/>
      <c r="USJ168" s="72"/>
      <c r="USK168" s="72"/>
      <c r="USL168" s="72"/>
      <c r="USM168" s="72"/>
      <c r="USN168" s="72"/>
      <c r="USO168" s="72"/>
      <c r="USP168" s="72"/>
      <c r="USQ168" s="72"/>
      <c r="USR168" s="72"/>
      <c r="USS168" s="72"/>
      <c r="UST168" s="72"/>
      <c r="USU168" s="72"/>
      <c r="USV168" s="72"/>
      <c r="USW168" s="72"/>
      <c r="USX168" s="72"/>
      <c r="USY168" s="72"/>
      <c r="USZ168" s="72"/>
      <c r="UTA168" s="72"/>
      <c r="UTB168" s="72"/>
      <c r="UTC168" s="72"/>
      <c r="UTD168" s="72"/>
      <c r="UTE168" s="72"/>
      <c r="UTF168" s="72"/>
      <c r="UTG168" s="72"/>
      <c r="UTH168" s="72"/>
      <c r="UTI168" s="72"/>
      <c r="UTJ168" s="72"/>
      <c r="UTK168" s="72"/>
      <c r="UTL168" s="72"/>
      <c r="UTM168" s="72"/>
      <c r="UTN168" s="72"/>
      <c r="UTO168" s="72"/>
      <c r="UTP168" s="72"/>
      <c r="UTQ168" s="72"/>
      <c r="UTR168" s="72"/>
      <c r="UTS168" s="72"/>
      <c r="UTT168" s="72"/>
      <c r="UTU168" s="72"/>
      <c r="UTV168" s="72"/>
      <c r="UTW168" s="72"/>
      <c r="UTX168" s="72"/>
      <c r="UTY168" s="72"/>
      <c r="UTZ168" s="72"/>
      <c r="UUA168" s="72"/>
      <c r="UUB168" s="72"/>
      <c r="UUC168" s="72"/>
      <c r="UUD168" s="72"/>
      <c r="UUE168" s="72"/>
      <c r="UUF168" s="72"/>
      <c r="UUG168" s="72"/>
      <c r="UUH168" s="72"/>
      <c r="UUI168" s="72"/>
      <c r="UUJ168" s="72"/>
      <c r="UUK168" s="72"/>
      <c r="UUL168" s="72"/>
      <c r="UUM168" s="72"/>
      <c r="UUN168" s="72"/>
      <c r="UUO168" s="72"/>
      <c r="UUP168" s="72"/>
      <c r="UUQ168" s="72"/>
      <c r="UUR168" s="72"/>
      <c r="UUS168" s="72"/>
      <c r="UUT168" s="72"/>
      <c r="UUU168" s="72"/>
      <c r="UUV168" s="72"/>
      <c r="UUW168" s="72"/>
      <c r="UUX168" s="72"/>
      <c r="UUY168" s="72"/>
      <c r="UUZ168" s="72"/>
      <c r="UVA168" s="72"/>
      <c r="UVB168" s="72"/>
      <c r="UVC168" s="72"/>
      <c r="UVD168" s="72"/>
      <c r="UVE168" s="72"/>
      <c r="UVF168" s="72"/>
      <c r="UVG168" s="72"/>
      <c r="UVH168" s="72"/>
      <c r="UVI168" s="72"/>
      <c r="UVJ168" s="72"/>
      <c r="UVK168" s="72"/>
      <c r="UVL168" s="72"/>
      <c r="UVM168" s="72"/>
      <c r="UVN168" s="72"/>
      <c r="UVO168" s="72"/>
      <c r="UVP168" s="72"/>
      <c r="UVQ168" s="72"/>
      <c r="UVR168" s="72"/>
      <c r="UVS168" s="72"/>
      <c r="UVT168" s="72"/>
      <c r="UVU168" s="72"/>
      <c r="UVV168" s="72"/>
      <c r="UVW168" s="72"/>
      <c r="UVX168" s="72"/>
      <c r="UVY168" s="72"/>
      <c r="UVZ168" s="72"/>
      <c r="UWA168" s="72"/>
      <c r="UWB168" s="72"/>
      <c r="UWC168" s="72"/>
      <c r="UWD168" s="72"/>
      <c r="UWE168" s="72"/>
      <c r="UWF168" s="72"/>
      <c r="UWG168" s="72"/>
      <c r="UWH168" s="72"/>
      <c r="UWI168" s="72"/>
      <c r="UWJ168" s="72"/>
      <c r="UWK168" s="72"/>
      <c r="UWL168" s="72"/>
      <c r="UWM168" s="72"/>
      <c r="UWN168" s="72"/>
      <c r="UWO168" s="72"/>
      <c r="UWP168" s="72"/>
      <c r="UWQ168" s="72"/>
      <c r="UWR168" s="72"/>
      <c r="UWS168" s="72"/>
      <c r="UWT168" s="72"/>
      <c r="UWU168" s="72"/>
      <c r="UWV168" s="72"/>
      <c r="UWW168" s="72"/>
      <c r="UWX168" s="72"/>
      <c r="UWY168" s="72"/>
      <c r="UWZ168" s="72"/>
      <c r="UXA168" s="72"/>
      <c r="UXB168" s="72"/>
      <c r="UXC168" s="72"/>
      <c r="UXD168" s="72"/>
      <c r="UXE168" s="72"/>
      <c r="UXF168" s="72"/>
      <c r="UXG168" s="72"/>
      <c r="UXH168" s="72"/>
      <c r="UXI168" s="72"/>
      <c r="UXJ168" s="72"/>
      <c r="UXK168" s="72"/>
      <c r="UXL168" s="72"/>
      <c r="UXM168" s="72"/>
      <c r="UXN168" s="72"/>
      <c r="UXO168" s="72"/>
      <c r="UXP168" s="72"/>
      <c r="UXQ168" s="72"/>
      <c r="UXR168" s="72"/>
      <c r="UXS168" s="72"/>
      <c r="UXT168" s="72"/>
      <c r="UXU168" s="72"/>
      <c r="UXV168" s="72"/>
      <c r="UXW168" s="72"/>
      <c r="UXX168" s="72"/>
      <c r="UXY168" s="72"/>
      <c r="UXZ168" s="72"/>
      <c r="UYA168" s="72"/>
      <c r="UYB168" s="72"/>
      <c r="UYC168" s="72"/>
      <c r="UYD168" s="72"/>
      <c r="UYE168" s="72"/>
      <c r="UYF168" s="72"/>
      <c r="UYG168" s="72"/>
      <c r="UYH168" s="72"/>
      <c r="UYI168" s="72"/>
      <c r="UYJ168" s="72"/>
      <c r="UYK168" s="72"/>
      <c r="UYL168" s="72"/>
      <c r="UYM168" s="72"/>
      <c r="UYN168" s="72"/>
      <c r="UYO168" s="72"/>
      <c r="UYP168" s="72"/>
      <c r="UYQ168" s="72"/>
      <c r="UYR168" s="72"/>
      <c r="UYS168" s="72"/>
      <c r="UYT168" s="72"/>
      <c r="UYU168" s="72"/>
      <c r="UYV168" s="72"/>
      <c r="UYW168" s="72"/>
      <c r="UYX168" s="72"/>
      <c r="UYY168" s="72"/>
      <c r="UYZ168" s="72"/>
      <c r="UZA168" s="72"/>
      <c r="UZB168" s="72"/>
      <c r="UZC168" s="72"/>
      <c r="UZD168" s="72"/>
      <c r="UZE168" s="72"/>
      <c r="UZF168" s="72"/>
      <c r="UZG168" s="72"/>
      <c r="UZH168" s="72"/>
      <c r="UZI168" s="72"/>
      <c r="UZJ168" s="72"/>
      <c r="UZK168" s="72"/>
      <c r="UZL168" s="72"/>
      <c r="UZM168" s="72"/>
      <c r="UZN168" s="72"/>
      <c r="UZO168" s="72"/>
      <c r="UZP168" s="72"/>
      <c r="UZQ168" s="72"/>
      <c r="UZR168" s="72"/>
      <c r="UZS168" s="72"/>
      <c r="UZT168" s="72"/>
      <c r="UZU168" s="72"/>
      <c r="UZV168" s="72"/>
      <c r="UZW168" s="72"/>
      <c r="UZX168" s="72"/>
      <c r="UZY168" s="72"/>
      <c r="UZZ168" s="72"/>
      <c r="VAA168" s="72"/>
      <c r="VAB168" s="72"/>
      <c r="VAC168" s="72"/>
      <c r="VAD168" s="72"/>
      <c r="VAE168" s="72"/>
      <c r="VAF168" s="72"/>
      <c r="VAG168" s="72"/>
      <c r="VAH168" s="72"/>
      <c r="VAI168" s="72"/>
      <c r="VAJ168" s="72"/>
      <c r="VAK168" s="72"/>
      <c r="VAL168" s="72"/>
      <c r="VAM168" s="72"/>
      <c r="VAN168" s="72"/>
      <c r="VAO168" s="72"/>
      <c r="VAP168" s="72"/>
      <c r="VAQ168" s="72"/>
      <c r="VAR168" s="72"/>
      <c r="VAS168" s="72"/>
      <c r="VAT168" s="72"/>
      <c r="VAU168" s="72"/>
      <c r="VAV168" s="72"/>
      <c r="VAW168" s="72"/>
      <c r="VAX168" s="72"/>
      <c r="VAY168" s="72"/>
      <c r="VAZ168" s="72"/>
      <c r="VBA168" s="72"/>
      <c r="VBB168" s="72"/>
      <c r="VBC168" s="72"/>
      <c r="VBD168" s="72"/>
      <c r="VBE168" s="72"/>
      <c r="VBF168" s="72"/>
      <c r="VBG168" s="72"/>
      <c r="VBH168" s="72"/>
      <c r="VBI168" s="72"/>
      <c r="VBJ168" s="72"/>
      <c r="VBK168" s="72"/>
      <c r="VBL168" s="72"/>
      <c r="VBM168" s="72"/>
      <c r="VBN168" s="72"/>
      <c r="VBO168" s="72"/>
      <c r="VBP168" s="72"/>
      <c r="VBQ168" s="72"/>
      <c r="VBR168" s="72"/>
      <c r="VBS168" s="72"/>
      <c r="VBT168" s="72"/>
      <c r="VBU168" s="72"/>
      <c r="VBV168" s="72"/>
      <c r="VBW168" s="72"/>
      <c r="VBX168" s="72"/>
      <c r="VBY168" s="72"/>
      <c r="VBZ168" s="72"/>
      <c r="VCA168" s="72"/>
      <c r="VCB168" s="72"/>
      <c r="VCC168" s="72"/>
      <c r="VCD168" s="72"/>
      <c r="VCE168" s="72"/>
      <c r="VCF168" s="72"/>
      <c r="VCG168" s="72"/>
      <c r="VCH168" s="72"/>
      <c r="VCI168" s="72"/>
      <c r="VCJ168" s="72"/>
      <c r="VCK168" s="72"/>
      <c r="VCL168" s="72"/>
      <c r="VCM168" s="72"/>
      <c r="VCN168" s="72"/>
      <c r="VCO168" s="72"/>
      <c r="VCP168" s="72"/>
      <c r="VCQ168" s="72"/>
      <c r="VCR168" s="72"/>
      <c r="VCS168" s="72"/>
      <c r="VCT168" s="72"/>
      <c r="VCU168" s="72"/>
      <c r="VCV168" s="72"/>
      <c r="VCW168" s="72"/>
      <c r="VCX168" s="72"/>
      <c r="VCY168" s="72"/>
      <c r="VCZ168" s="72"/>
      <c r="VDA168" s="72"/>
      <c r="VDB168" s="72"/>
      <c r="VDC168" s="72"/>
      <c r="VDD168" s="72"/>
      <c r="VDE168" s="72"/>
      <c r="VDF168" s="72"/>
      <c r="VDG168" s="72"/>
      <c r="VDH168" s="72"/>
      <c r="VDI168" s="72"/>
      <c r="VDJ168" s="72"/>
      <c r="VDK168" s="72"/>
      <c r="VDL168" s="72"/>
      <c r="VDM168" s="72"/>
      <c r="VDN168" s="72"/>
      <c r="VDO168" s="72"/>
      <c r="VDP168" s="72"/>
      <c r="VDQ168" s="72"/>
      <c r="VDR168" s="72"/>
      <c r="VDS168" s="72"/>
      <c r="VDT168" s="72"/>
      <c r="VDU168" s="72"/>
      <c r="VDV168" s="72"/>
      <c r="VDW168" s="72"/>
      <c r="VDX168" s="72"/>
      <c r="VDY168" s="72"/>
      <c r="VDZ168" s="72"/>
      <c r="VEA168" s="72"/>
      <c r="VEB168" s="72"/>
      <c r="VEC168" s="72"/>
      <c r="VED168" s="72"/>
      <c r="VEE168" s="72"/>
      <c r="VEF168" s="72"/>
      <c r="VEG168" s="72"/>
      <c r="VEH168" s="72"/>
      <c r="VEI168" s="72"/>
      <c r="VEJ168" s="72"/>
      <c r="VEK168" s="72"/>
      <c r="VEL168" s="72"/>
      <c r="VEM168" s="72"/>
      <c r="VEN168" s="72"/>
      <c r="VEO168" s="72"/>
      <c r="VEP168" s="72"/>
      <c r="VEQ168" s="72"/>
      <c r="VER168" s="72"/>
      <c r="VES168" s="72"/>
      <c r="VET168" s="72"/>
      <c r="VEU168" s="72"/>
      <c r="VEV168" s="72"/>
      <c r="VEW168" s="72"/>
      <c r="VEX168" s="72"/>
      <c r="VEY168" s="72"/>
      <c r="VEZ168" s="72"/>
      <c r="VFA168" s="72"/>
      <c r="VFB168" s="72"/>
      <c r="VFC168" s="72"/>
      <c r="VFD168" s="72"/>
      <c r="VFE168" s="72"/>
      <c r="VFF168" s="72"/>
      <c r="VFG168" s="72"/>
      <c r="VFH168" s="72"/>
      <c r="VFI168" s="72"/>
      <c r="VFJ168" s="72"/>
      <c r="VFK168" s="72"/>
      <c r="VFL168" s="72"/>
      <c r="VFM168" s="72"/>
      <c r="VFN168" s="72"/>
      <c r="VFO168" s="72"/>
      <c r="VFP168" s="72"/>
      <c r="VFQ168" s="72"/>
      <c r="VFR168" s="72"/>
      <c r="VFS168" s="72"/>
      <c r="VFT168" s="72"/>
      <c r="VFU168" s="72"/>
      <c r="VFV168" s="72"/>
      <c r="VFW168" s="72"/>
      <c r="VFX168" s="72"/>
      <c r="VFY168" s="72"/>
      <c r="VFZ168" s="72"/>
      <c r="VGA168" s="72"/>
      <c r="VGB168" s="72"/>
      <c r="VGC168" s="72"/>
      <c r="VGD168" s="72"/>
      <c r="VGE168" s="72"/>
      <c r="VGF168" s="72"/>
      <c r="VGG168" s="72"/>
      <c r="VGH168" s="72"/>
      <c r="VGI168" s="72"/>
      <c r="VGJ168" s="72"/>
      <c r="VGK168" s="72"/>
      <c r="VGL168" s="72"/>
      <c r="VGM168" s="72"/>
      <c r="VGN168" s="72"/>
      <c r="VGO168" s="72"/>
      <c r="VGP168" s="72"/>
      <c r="VGQ168" s="72"/>
      <c r="VGR168" s="72"/>
      <c r="VGS168" s="72"/>
      <c r="VGT168" s="72"/>
      <c r="VGU168" s="72"/>
      <c r="VGV168" s="72"/>
      <c r="VGW168" s="72"/>
      <c r="VGX168" s="72"/>
      <c r="VGY168" s="72"/>
      <c r="VGZ168" s="72"/>
      <c r="VHA168" s="72"/>
      <c r="VHB168" s="72"/>
      <c r="VHC168" s="72"/>
      <c r="VHD168" s="72"/>
      <c r="VHE168" s="72"/>
      <c r="VHF168" s="72"/>
      <c r="VHG168" s="72"/>
      <c r="VHH168" s="72"/>
      <c r="VHI168" s="72"/>
      <c r="VHJ168" s="72"/>
      <c r="VHK168" s="72"/>
      <c r="VHL168" s="72"/>
      <c r="VHM168" s="72"/>
      <c r="VHN168" s="72"/>
      <c r="VHO168" s="72"/>
      <c r="VHP168" s="72"/>
      <c r="VHQ168" s="72"/>
      <c r="VHR168" s="72"/>
      <c r="VHS168" s="72"/>
      <c r="VHT168" s="72"/>
      <c r="VHU168" s="72"/>
      <c r="VHV168" s="72"/>
      <c r="VHW168" s="72"/>
      <c r="VHX168" s="72"/>
      <c r="VHY168" s="72"/>
      <c r="VHZ168" s="72"/>
      <c r="VIA168" s="72"/>
      <c r="VIB168" s="72"/>
      <c r="VIC168" s="72"/>
      <c r="VID168" s="72"/>
      <c r="VIE168" s="72"/>
      <c r="VIF168" s="72"/>
      <c r="VIG168" s="72"/>
      <c r="VIH168" s="72"/>
      <c r="VII168" s="72"/>
      <c r="VIJ168" s="72"/>
      <c r="VIK168" s="72"/>
      <c r="VIL168" s="72"/>
      <c r="VIM168" s="72"/>
      <c r="VIN168" s="72"/>
      <c r="VIO168" s="72"/>
      <c r="VIP168" s="72"/>
      <c r="VIQ168" s="72"/>
      <c r="VIR168" s="72"/>
      <c r="VIS168" s="72"/>
      <c r="VIT168" s="72"/>
      <c r="VIU168" s="72"/>
      <c r="VIV168" s="72"/>
      <c r="VIW168" s="72"/>
      <c r="VIX168" s="72"/>
      <c r="VIY168" s="72"/>
      <c r="VIZ168" s="72"/>
      <c r="VJA168" s="72"/>
      <c r="VJB168" s="72"/>
      <c r="VJC168" s="72"/>
      <c r="VJD168" s="72"/>
      <c r="VJE168" s="72"/>
      <c r="VJF168" s="72"/>
      <c r="VJG168" s="72"/>
      <c r="VJH168" s="72"/>
      <c r="VJI168" s="72"/>
      <c r="VJJ168" s="72"/>
      <c r="VJK168" s="72"/>
      <c r="VJL168" s="72"/>
      <c r="VJM168" s="72"/>
      <c r="VJN168" s="72"/>
      <c r="VJO168" s="72"/>
      <c r="VJP168" s="72"/>
      <c r="VJQ168" s="72"/>
      <c r="VJR168" s="72"/>
      <c r="VJS168" s="72"/>
      <c r="VJT168" s="72"/>
      <c r="VJU168" s="72"/>
      <c r="VJV168" s="72"/>
      <c r="VJW168" s="72"/>
      <c r="VJX168" s="72"/>
      <c r="VJY168" s="72"/>
      <c r="VJZ168" s="72"/>
      <c r="VKA168" s="72"/>
      <c r="VKB168" s="72"/>
      <c r="VKC168" s="72"/>
      <c r="VKD168" s="72"/>
      <c r="VKE168" s="72"/>
      <c r="VKF168" s="72"/>
      <c r="VKG168" s="72"/>
      <c r="VKH168" s="72"/>
      <c r="VKI168" s="72"/>
      <c r="VKJ168" s="72"/>
      <c r="VKK168" s="72"/>
      <c r="VKL168" s="72"/>
      <c r="VKM168" s="72"/>
      <c r="VKN168" s="72"/>
      <c r="VKO168" s="72"/>
      <c r="VKP168" s="72"/>
      <c r="VKQ168" s="72"/>
      <c r="VKR168" s="72"/>
      <c r="VKS168" s="72"/>
      <c r="VKT168" s="72"/>
      <c r="VKU168" s="72"/>
      <c r="VKV168" s="72"/>
      <c r="VKW168" s="72"/>
      <c r="VKX168" s="72"/>
      <c r="VKY168" s="72"/>
      <c r="VKZ168" s="72"/>
      <c r="VLA168" s="72"/>
      <c r="VLB168" s="72"/>
      <c r="VLC168" s="72"/>
      <c r="VLD168" s="72"/>
      <c r="VLE168" s="72"/>
      <c r="VLF168" s="72"/>
      <c r="VLG168" s="72"/>
      <c r="VLH168" s="72"/>
      <c r="VLI168" s="72"/>
      <c r="VLJ168" s="72"/>
      <c r="VLK168" s="72"/>
      <c r="VLL168" s="72"/>
      <c r="VLM168" s="72"/>
      <c r="VLN168" s="72"/>
      <c r="VLO168" s="72"/>
      <c r="VLP168" s="72"/>
      <c r="VLQ168" s="72"/>
      <c r="VLR168" s="72"/>
      <c r="VLS168" s="72"/>
      <c r="VLT168" s="72"/>
      <c r="VLU168" s="72"/>
      <c r="VLV168" s="72"/>
      <c r="VLW168" s="72"/>
      <c r="VLX168" s="72"/>
      <c r="VLY168" s="72"/>
      <c r="VLZ168" s="72"/>
      <c r="VMA168" s="72"/>
      <c r="VMB168" s="72"/>
      <c r="VMC168" s="72"/>
      <c r="VMD168" s="72"/>
      <c r="VME168" s="72"/>
      <c r="VMF168" s="72"/>
      <c r="VMG168" s="72"/>
      <c r="VMH168" s="72"/>
      <c r="VMI168" s="72"/>
      <c r="VMJ168" s="72"/>
      <c r="VMK168" s="72"/>
      <c r="VML168" s="72"/>
      <c r="VMM168" s="72"/>
      <c r="VMN168" s="72"/>
      <c r="VMO168" s="72"/>
      <c r="VMP168" s="72"/>
      <c r="VMQ168" s="72"/>
      <c r="VMR168" s="72"/>
      <c r="VMS168" s="72"/>
      <c r="VMT168" s="72"/>
      <c r="VMU168" s="72"/>
      <c r="VMV168" s="72"/>
      <c r="VMW168" s="72"/>
      <c r="VMX168" s="72"/>
      <c r="VMY168" s="72"/>
      <c r="VMZ168" s="72"/>
      <c r="VNA168" s="72"/>
      <c r="VNB168" s="72"/>
      <c r="VNC168" s="72"/>
      <c r="VND168" s="72"/>
      <c r="VNE168" s="72"/>
      <c r="VNF168" s="72"/>
      <c r="VNG168" s="72"/>
      <c r="VNH168" s="72"/>
      <c r="VNI168" s="72"/>
      <c r="VNJ168" s="72"/>
      <c r="VNK168" s="72"/>
      <c r="VNL168" s="72"/>
      <c r="VNM168" s="72"/>
      <c r="VNN168" s="72"/>
      <c r="VNO168" s="72"/>
      <c r="VNP168" s="72"/>
      <c r="VNQ168" s="72"/>
      <c r="VNR168" s="72"/>
      <c r="VNS168" s="72"/>
      <c r="VNT168" s="72"/>
      <c r="VNU168" s="72"/>
      <c r="VNV168" s="72"/>
      <c r="VNW168" s="72"/>
      <c r="VNX168" s="72"/>
      <c r="VNY168" s="72"/>
      <c r="VNZ168" s="72"/>
      <c r="VOA168" s="72"/>
      <c r="VOB168" s="72"/>
      <c r="VOC168" s="72"/>
      <c r="VOD168" s="72"/>
      <c r="VOE168" s="72"/>
      <c r="VOF168" s="72"/>
      <c r="VOG168" s="72"/>
      <c r="VOH168" s="72"/>
      <c r="VOI168" s="72"/>
      <c r="VOJ168" s="72"/>
      <c r="VOK168" s="72"/>
      <c r="VOL168" s="72"/>
      <c r="VOM168" s="72"/>
      <c r="VON168" s="72"/>
      <c r="VOO168" s="72"/>
      <c r="VOP168" s="72"/>
      <c r="VOQ168" s="72"/>
      <c r="VOR168" s="72"/>
      <c r="VOS168" s="72"/>
      <c r="VOT168" s="72"/>
      <c r="VOU168" s="72"/>
      <c r="VOV168" s="72"/>
      <c r="VOW168" s="72"/>
      <c r="VOX168" s="72"/>
      <c r="VOY168" s="72"/>
      <c r="VOZ168" s="72"/>
      <c r="VPA168" s="72"/>
      <c r="VPB168" s="72"/>
      <c r="VPC168" s="72"/>
      <c r="VPD168" s="72"/>
      <c r="VPE168" s="72"/>
      <c r="VPF168" s="72"/>
      <c r="VPG168" s="72"/>
      <c r="VPH168" s="72"/>
      <c r="VPI168" s="72"/>
      <c r="VPJ168" s="72"/>
      <c r="VPK168" s="72"/>
      <c r="VPL168" s="72"/>
      <c r="VPM168" s="72"/>
      <c r="VPN168" s="72"/>
      <c r="VPO168" s="72"/>
      <c r="VPP168" s="72"/>
      <c r="VPQ168" s="72"/>
      <c r="VPR168" s="72"/>
      <c r="VPS168" s="72"/>
      <c r="VPT168" s="72"/>
      <c r="VPU168" s="72"/>
      <c r="VPV168" s="72"/>
      <c r="VPW168" s="72"/>
      <c r="VPX168" s="72"/>
      <c r="VPY168" s="72"/>
      <c r="VPZ168" s="72"/>
      <c r="VQA168" s="72"/>
      <c r="VQB168" s="72"/>
      <c r="VQC168" s="72"/>
      <c r="VQD168" s="72"/>
      <c r="VQE168" s="72"/>
      <c r="VQF168" s="72"/>
      <c r="VQG168" s="72"/>
      <c r="VQH168" s="72"/>
      <c r="VQI168" s="72"/>
      <c r="VQJ168" s="72"/>
      <c r="VQK168" s="72"/>
      <c r="VQL168" s="72"/>
      <c r="VQM168" s="72"/>
      <c r="VQN168" s="72"/>
      <c r="VQO168" s="72"/>
      <c r="VQP168" s="72"/>
      <c r="VQQ168" s="72"/>
      <c r="VQR168" s="72"/>
      <c r="VQS168" s="72"/>
      <c r="VQT168" s="72"/>
      <c r="VQU168" s="72"/>
      <c r="VQV168" s="72"/>
      <c r="VQW168" s="72"/>
      <c r="VQX168" s="72"/>
      <c r="VQY168" s="72"/>
      <c r="VQZ168" s="72"/>
      <c r="VRA168" s="72"/>
      <c r="VRB168" s="72"/>
      <c r="VRC168" s="72"/>
      <c r="VRD168" s="72"/>
      <c r="VRE168" s="72"/>
      <c r="VRF168" s="72"/>
      <c r="VRG168" s="72"/>
      <c r="VRH168" s="72"/>
      <c r="VRI168" s="72"/>
      <c r="VRJ168" s="72"/>
      <c r="VRK168" s="72"/>
      <c r="VRL168" s="72"/>
      <c r="VRM168" s="72"/>
      <c r="VRN168" s="72"/>
      <c r="VRO168" s="72"/>
      <c r="VRP168" s="72"/>
      <c r="VRQ168" s="72"/>
      <c r="VRR168" s="72"/>
      <c r="VRS168" s="72"/>
      <c r="VRT168" s="72"/>
      <c r="VRU168" s="72"/>
      <c r="VRV168" s="72"/>
      <c r="VRW168" s="72"/>
      <c r="VRX168" s="72"/>
      <c r="VRY168" s="72"/>
      <c r="VRZ168" s="72"/>
      <c r="VSA168" s="72"/>
      <c r="VSB168" s="72"/>
      <c r="VSC168" s="72"/>
      <c r="VSD168" s="72"/>
      <c r="VSE168" s="72"/>
      <c r="VSF168" s="72"/>
      <c r="VSG168" s="72"/>
      <c r="VSH168" s="72"/>
      <c r="VSI168" s="72"/>
      <c r="VSJ168" s="72"/>
      <c r="VSK168" s="72"/>
      <c r="VSL168" s="72"/>
      <c r="VSM168" s="72"/>
      <c r="VSN168" s="72"/>
      <c r="VSO168" s="72"/>
      <c r="VSP168" s="72"/>
      <c r="VSQ168" s="72"/>
      <c r="VSR168" s="72"/>
      <c r="VSS168" s="72"/>
      <c r="VST168" s="72"/>
      <c r="VSU168" s="72"/>
      <c r="VSV168" s="72"/>
      <c r="VSW168" s="72"/>
      <c r="VSX168" s="72"/>
      <c r="VSY168" s="72"/>
      <c r="VSZ168" s="72"/>
      <c r="VTA168" s="72"/>
      <c r="VTB168" s="72"/>
      <c r="VTC168" s="72"/>
      <c r="VTD168" s="72"/>
      <c r="VTE168" s="72"/>
      <c r="VTF168" s="72"/>
      <c r="VTG168" s="72"/>
      <c r="VTH168" s="72"/>
      <c r="VTI168" s="72"/>
      <c r="VTJ168" s="72"/>
      <c r="VTK168" s="72"/>
      <c r="VTL168" s="72"/>
      <c r="VTM168" s="72"/>
      <c r="VTN168" s="72"/>
      <c r="VTO168" s="72"/>
      <c r="VTP168" s="72"/>
      <c r="VTQ168" s="72"/>
      <c r="VTR168" s="72"/>
      <c r="VTS168" s="72"/>
      <c r="VTT168" s="72"/>
      <c r="VTU168" s="72"/>
      <c r="VTV168" s="72"/>
      <c r="VTW168" s="72"/>
      <c r="VTX168" s="72"/>
      <c r="VTY168" s="72"/>
      <c r="VTZ168" s="72"/>
      <c r="VUA168" s="72"/>
      <c r="VUB168" s="72"/>
      <c r="VUC168" s="72"/>
      <c r="VUD168" s="72"/>
      <c r="VUE168" s="72"/>
      <c r="VUF168" s="72"/>
      <c r="VUG168" s="72"/>
      <c r="VUH168" s="72"/>
      <c r="VUI168" s="72"/>
      <c r="VUJ168" s="72"/>
      <c r="VUK168" s="72"/>
      <c r="VUL168" s="72"/>
      <c r="VUM168" s="72"/>
      <c r="VUN168" s="72"/>
      <c r="VUO168" s="72"/>
      <c r="VUP168" s="72"/>
      <c r="VUQ168" s="72"/>
      <c r="VUR168" s="72"/>
      <c r="VUS168" s="72"/>
      <c r="VUT168" s="72"/>
      <c r="VUU168" s="72"/>
      <c r="VUV168" s="72"/>
      <c r="VUW168" s="72"/>
      <c r="VUX168" s="72"/>
      <c r="VUY168" s="72"/>
      <c r="VUZ168" s="72"/>
      <c r="VVA168" s="72"/>
      <c r="VVB168" s="72"/>
      <c r="VVC168" s="72"/>
      <c r="VVD168" s="72"/>
      <c r="VVE168" s="72"/>
      <c r="VVF168" s="72"/>
      <c r="VVG168" s="72"/>
      <c r="VVH168" s="72"/>
      <c r="VVI168" s="72"/>
      <c r="VVJ168" s="72"/>
      <c r="VVK168" s="72"/>
      <c r="VVL168" s="72"/>
      <c r="VVM168" s="72"/>
      <c r="VVN168" s="72"/>
      <c r="VVO168" s="72"/>
      <c r="VVP168" s="72"/>
      <c r="VVQ168" s="72"/>
      <c r="VVR168" s="72"/>
      <c r="VVS168" s="72"/>
      <c r="VVT168" s="72"/>
      <c r="VVU168" s="72"/>
      <c r="VVV168" s="72"/>
      <c r="VVW168" s="72"/>
      <c r="VVX168" s="72"/>
      <c r="VVY168" s="72"/>
      <c r="VVZ168" s="72"/>
      <c r="VWA168" s="72"/>
      <c r="VWB168" s="72"/>
      <c r="VWC168" s="72"/>
      <c r="VWD168" s="72"/>
      <c r="VWE168" s="72"/>
      <c r="VWF168" s="72"/>
      <c r="VWG168" s="72"/>
      <c r="VWH168" s="72"/>
      <c r="VWI168" s="72"/>
      <c r="VWJ168" s="72"/>
      <c r="VWK168" s="72"/>
      <c r="VWL168" s="72"/>
      <c r="VWM168" s="72"/>
      <c r="VWN168" s="72"/>
      <c r="VWO168" s="72"/>
      <c r="VWP168" s="72"/>
      <c r="VWQ168" s="72"/>
      <c r="VWR168" s="72"/>
      <c r="VWS168" s="72"/>
      <c r="VWT168" s="72"/>
      <c r="VWU168" s="72"/>
      <c r="VWV168" s="72"/>
      <c r="VWW168" s="72"/>
      <c r="VWX168" s="72"/>
      <c r="VWY168" s="72"/>
      <c r="VWZ168" s="72"/>
      <c r="VXA168" s="72"/>
      <c r="VXB168" s="72"/>
      <c r="VXC168" s="72"/>
      <c r="VXD168" s="72"/>
      <c r="VXE168" s="72"/>
      <c r="VXF168" s="72"/>
      <c r="VXG168" s="72"/>
      <c r="VXH168" s="72"/>
      <c r="VXI168" s="72"/>
      <c r="VXJ168" s="72"/>
      <c r="VXK168" s="72"/>
      <c r="VXL168" s="72"/>
      <c r="VXM168" s="72"/>
      <c r="VXN168" s="72"/>
      <c r="VXO168" s="72"/>
      <c r="VXP168" s="72"/>
      <c r="VXQ168" s="72"/>
      <c r="VXR168" s="72"/>
      <c r="VXS168" s="72"/>
      <c r="VXT168" s="72"/>
      <c r="VXU168" s="72"/>
      <c r="VXV168" s="72"/>
      <c r="VXW168" s="72"/>
      <c r="VXX168" s="72"/>
      <c r="VXY168" s="72"/>
      <c r="VXZ168" s="72"/>
      <c r="VYA168" s="72"/>
      <c r="VYB168" s="72"/>
      <c r="VYC168" s="72"/>
      <c r="VYD168" s="72"/>
      <c r="VYE168" s="72"/>
      <c r="VYF168" s="72"/>
      <c r="VYG168" s="72"/>
      <c r="VYH168" s="72"/>
      <c r="VYI168" s="72"/>
      <c r="VYJ168" s="72"/>
      <c r="VYK168" s="72"/>
      <c r="VYL168" s="72"/>
      <c r="VYM168" s="72"/>
      <c r="VYN168" s="72"/>
      <c r="VYO168" s="72"/>
      <c r="VYP168" s="72"/>
      <c r="VYQ168" s="72"/>
      <c r="VYR168" s="72"/>
      <c r="VYS168" s="72"/>
      <c r="VYT168" s="72"/>
      <c r="VYU168" s="72"/>
      <c r="VYV168" s="72"/>
      <c r="VYW168" s="72"/>
      <c r="VYX168" s="72"/>
      <c r="VYY168" s="72"/>
      <c r="VYZ168" s="72"/>
      <c r="VZA168" s="72"/>
      <c r="VZB168" s="72"/>
      <c r="VZC168" s="72"/>
      <c r="VZD168" s="72"/>
      <c r="VZE168" s="72"/>
      <c r="VZF168" s="72"/>
      <c r="VZG168" s="72"/>
      <c r="VZH168" s="72"/>
      <c r="VZI168" s="72"/>
      <c r="VZJ168" s="72"/>
      <c r="VZK168" s="72"/>
      <c r="VZL168" s="72"/>
      <c r="VZM168" s="72"/>
      <c r="VZN168" s="72"/>
      <c r="VZO168" s="72"/>
      <c r="VZP168" s="72"/>
      <c r="VZQ168" s="72"/>
      <c r="VZR168" s="72"/>
      <c r="VZS168" s="72"/>
      <c r="VZT168" s="72"/>
      <c r="VZU168" s="72"/>
      <c r="VZV168" s="72"/>
      <c r="VZW168" s="72"/>
      <c r="VZX168" s="72"/>
      <c r="VZY168" s="72"/>
      <c r="VZZ168" s="72"/>
      <c r="WAA168" s="72"/>
      <c r="WAB168" s="72"/>
      <c r="WAC168" s="72"/>
      <c r="WAD168" s="72"/>
      <c r="WAE168" s="72"/>
      <c r="WAF168" s="72"/>
      <c r="WAG168" s="72"/>
      <c r="WAH168" s="72"/>
      <c r="WAI168" s="72"/>
      <c r="WAJ168" s="72"/>
      <c r="WAK168" s="72"/>
      <c r="WAL168" s="72"/>
      <c r="WAM168" s="72"/>
      <c r="WAN168" s="72"/>
      <c r="WAO168" s="72"/>
      <c r="WAP168" s="72"/>
      <c r="WAQ168" s="72"/>
      <c r="WAR168" s="72"/>
      <c r="WAS168" s="72"/>
      <c r="WAT168" s="72"/>
      <c r="WAU168" s="72"/>
      <c r="WAV168" s="72"/>
      <c r="WAW168" s="72"/>
      <c r="WAX168" s="72"/>
      <c r="WAY168" s="72"/>
      <c r="WAZ168" s="72"/>
      <c r="WBA168" s="72"/>
      <c r="WBB168" s="72"/>
      <c r="WBC168" s="72"/>
      <c r="WBD168" s="72"/>
      <c r="WBE168" s="72"/>
      <c r="WBF168" s="72"/>
      <c r="WBG168" s="72"/>
      <c r="WBH168" s="72"/>
      <c r="WBI168" s="72"/>
      <c r="WBJ168" s="72"/>
      <c r="WBK168" s="72"/>
      <c r="WBL168" s="72"/>
      <c r="WBM168" s="72"/>
      <c r="WBN168" s="72"/>
      <c r="WBO168" s="72"/>
      <c r="WBP168" s="72"/>
      <c r="WBQ168" s="72"/>
      <c r="WBR168" s="72"/>
      <c r="WBS168" s="72"/>
      <c r="WBT168" s="72"/>
      <c r="WBU168" s="72"/>
      <c r="WBV168" s="72"/>
      <c r="WBW168" s="72"/>
      <c r="WBX168" s="72"/>
      <c r="WBY168" s="72"/>
      <c r="WBZ168" s="72"/>
      <c r="WCA168" s="72"/>
      <c r="WCB168" s="72"/>
      <c r="WCC168" s="72"/>
      <c r="WCD168" s="72"/>
      <c r="WCE168" s="72"/>
      <c r="WCF168" s="72"/>
      <c r="WCG168" s="72"/>
      <c r="WCH168" s="72"/>
      <c r="WCI168" s="72"/>
      <c r="WCJ168" s="72"/>
      <c r="WCK168" s="72"/>
      <c r="WCL168" s="72"/>
      <c r="WCM168" s="72"/>
      <c r="WCN168" s="72"/>
      <c r="WCO168" s="72"/>
      <c r="WCP168" s="72"/>
      <c r="WCQ168" s="72"/>
      <c r="WCR168" s="72"/>
      <c r="WCS168" s="72"/>
      <c r="WCT168" s="72"/>
      <c r="WCU168" s="72"/>
      <c r="WCV168" s="72"/>
      <c r="WCW168" s="72"/>
      <c r="WCX168" s="72"/>
      <c r="WCY168" s="72"/>
      <c r="WCZ168" s="72"/>
      <c r="WDA168" s="72"/>
      <c r="WDB168" s="72"/>
      <c r="WDC168" s="72"/>
      <c r="WDD168" s="72"/>
      <c r="WDE168" s="72"/>
      <c r="WDF168" s="72"/>
      <c r="WDG168" s="72"/>
      <c r="WDH168" s="72"/>
      <c r="WDI168" s="72"/>
      <c r="WDJ168" s="72"/>
      <c r="WDK168" s="72"/>
      <c r="WDL168" s="72"/>
      <c r="WDM168" s="72"/>
      <c r="WDN168" s="72"/>
      <c r="WDO168" s="72"/>
      <c r="WDP168" s="72"/>
      <c r="WDQ168" s="72"/>
      <c r="WDR168" s="72"/>
      <c r="WDS168" s="72"/>
      <c r="WDT168" s="72"/>
      <c r="WDU168" s="72"/>
      <c r="WDV168" s="72"/>
      <c r="WDW168" s="72"/>
      <c r="WDX168" s="72"/>
      <c r="WDY168" s="72"/>
      <c r="WDZ168" s="72"/>
      <c r="WEA168" s="72"/>
      <c r="WEB168" s="72"/>
      <c r="WEC168" s="72"/>
      <c r="WED168" s="72"/>
      <c r="WEE168" s="72"/>
      <c r="WEF168" s="72"/>
      <c r="WEG168" s="72"/>
      <c r="WEH168" s="72"/>
      <c r="WEI168" s="72"/>
      <c r="WEJ168" s="72"/>
      <c r="WEK168" s="72"/>
      <c r="WEL168" s="72"/>
      <c r="WEM168" s="72"/>
      <c r="WEN168" s="72"/>
      <c r="WEO168" s="72"/>
      <c r="WEP168" s="72"/>
      <c r="WEQ168" s="72"/>
      <c r="WER168" s="72"/>
      <c r="WES168" s="72"/>
      <c r="WET168" s="72"/>
      <c r="WEU168" s="72"/>
      <c r="WEV168" s="72"/>
      <c r="WEW168" s="72"/>
      <c r="WEX168" s="72"/>
      <c r="WEY168" s="72"/>
      <c r="WEZ168" s="72"/>
      <c r="WFA168" s="72"/>
      <c r="WFB168" s="72"/>
      <c r="WFC168" s="72"/>
      <c r="WFD168" s="72"/>
      <c r="WFE168" s="72"/>
      <c r="WFF168" s="72"/>
      <c r="WFG168" s="72"/>
      <c r="WFH168" s="72"/>
      <c r="WFI168" s="72"/>
      <c r="WFJ168" s="72"/>
      <c r="WFK168" s="72"/>
      <c r="WFL168" s="72"/>
      <c r="WFM168" s="72"/>
      <c r="WFN168" s="72"/>
      <c r="WFO168" s="72"/>
      <c r="WFP168" s="72"/>
      <c r="WFQ168" s="72"/>
      <c r="WFR168" s="72"/>
      <c r="WFS168" s="72"/>
      <c r="WFT168" s="72"/>
      <c r="WFU168" s="72"/>
      <c r="WFV168" s="72"/>
      <c r="WFW168" s="72"/>
      <c r="WFX168" s="72"/>
      <c r="WFY168" s="72"/>
      <c r="WFZ168" s="72"/>
      <c r="WGA168" s="72"/>
      <c r="WGB168" s="72"/>
      <c r="WGC168" s="72"/>
      <c r="WGD168" s="72"/>
      <c r="WGE168" s="72"/>
      <c r="WGF168" s="72"/>
      <c r="WGG168" s="72"/>
      <c r="WGH168" s="72"/>
      <c r="WGI168" s="72"/>
      <c r="WGJ168" s="72"/>
      <c r="WGK168" s="72"/>
      <c r="WGL168" s="72"/>
      <c r="WGM168" s="72"/>
      <c r="WGN168" s="72"/>
      <c r="WGO168" s="72"/>
      <c r="WGP168" s="72"/>
      <c r="WGQ168" s="72"/>
      <c r="WGR168" s="72"/>
      <c r="WGS168" s="72"/>
      <c r="WGT168" s="72"/>
      <c r="WGU168" s="72"/>
      <c r="WGV168" s="72"/>
      <c r="WGW168" s="72"/>
      <c r="WGX168" s="72"/>
      <c r="WGY168" s="72"/>
      <c r="WGZ168" s="72"/>
      <c r="WHA168" s="72"/>
      <c r="WHB168" s="72"/>
      <c r="WHC168" s="72"/>
      <c r="WHD168" s="72"/>
      <c r="WHE168" s="72"/>
      <c r="WHF168" s="72"/>
      <c r="WHG168" s="72"/>
      <c r="WHH168" s="72"/>
      <c r="WHI168" s="72"/>
      <c r="WHJ168" s="72"/>
      <c r="WHK168" s="72"/>
      <c r="WHL168" s="72"/>
      <c r="WHM168" s="72"/>
      <c r="WHN168" s="72"/>
      <c r="WHO168" s="72"/>
      <c r="WHP168" s="72"/>
      <c r="WHQ168" s="72"/>
      <c r="WHR168" s="72"/>
      <c r="WHS168" s="72"/>
      <c r="WHT168" s="72"/>
      <c r="WHU168" s="72"/>
      <c r="WHV168" s="72"/>
      <c r="WHW168" s="72"/>
      <c r="WHX168" s="72"/>
      <c r="WHY168" s="72"/>
      <c r="WHZ168" s="72"/>
      <c r="WIA168" s="72"/>
      <c r="WIB168" s="72"/>
      <c r="WIC168" s="72"/>
      <c r="WID168" s="72"/>
      <c r="WIE168" s="72"/>
      <c r="WIF168" s="72"/>
      <c r="WIG168" s="72"/>
      <c r="WIH168" s="72"/>
      <c r="WII168" s="72"/>
      <c r="WIJ168" s="72"/>
      <c r="WIK168" s="72"/>
      <c r="WIL168" s="72"/>
      <c r="WIM168" s="72"/>
      <c r="WIN168" s="72"/>
      <c r="WIO168" s="72"/>
      <c r="WIP168" s="72"/>
      <c r="WIQ168" s="72"/>
      <c r="WIR168" s="72"/>
      <c r="WIS168" s="72"/>
      <c r="WIT168" s="72"/>
      <c r="WIU168" s="72"/>
      <c r="WIV168" s="72"/>
      <c r="WIW168" s="72"/>
      <c r="WIX168" s="72"/>
      <c r="WIY168" s="72"/>
      <c r="WIZ168" s="72"/>
      <c r="WJA168" s="72"/>
      <c r="WJB168" s="72"/>
      <c r="WJC168" s="72"/>
      <c r="WJD168" s="72"/>
      <c r="WJE168" s="72"/>
      <c r="WJF168" s="72"/>
      <c r="WJG168" s="72"/>
      <c r="WJH168" s="72"/>
      <c r="WJI168" s="72"/>
      <c r="WJJ168" s="72"/>
      <c r="WJK168" s="72"/>
      <c r="WJL168" s="72"/>
      <c r="WJM168" s="72"/>
      <c r="WJN168" s="72"/>
      <c r="WJO168" s="72"/>
      <c r="WJP168" s="72"/>
      <c r="WJQ168" s="72"/>
      <c r="WJR168" s="72"/>
      <c r="WJS168" s="72"/>
      <c r="WJT168" s="72"/>
      <c r="WJU168" s="72"/>
      <c r="WJV168" s="72"/>
      <c r="WJW168" s="72"/>
      <c r="WJX168" s="72"/>
      <c r="WJY168" s="72"/>
      <c r="WJZ168" s="72"/>
      <c r="WKA168" s="72"/>
      <c r="WKB168" s="72"/>
      <c r="WKC168" s="72"/>
      <c r="WKD168" s="72"/>
      <c r="WKE168" s="72"/>
      <c r="WKF168" s="72"/>
      <c r="WKG168" s="72"/>
      <c r="WKH168" s="72"/>
      <c r="WKI168" s="72"/>
      <c r="WKJ168" s="72"/>
      <c r="WKK168" s="72"/>
      <c r="WKL168" s="72"/>
      <c r="WKM168" s="72"/>
      <c r="WKN168" s="72"/>
      <c r="WKO168" s="72"/>
      <c r="WKP168" s="72"/>
      <c r="WKQ168" s="72"/>
      <c r="WKR168" s="72"/>
      <c r="WKS168" s="72"/>
      <c r="WKT168" s="72"/>
      <c r="WKU168" s="72"/>
      <c r="WKV168" s="72"/>
      <c r="WKW168" s="72"/>
      <c r="WKX168" s="72"/>
      <c r="WKY168" s="72"/>
      <c r="WKZ168" s="72"/>
      <c r="WLA168" s="72"/>
      <c r="WLB168" s="72"/>
      <c r="WLC168" s="72"/>
      <c r="WLD168" s="72"/>
      <c r="WLE168" s="72"/>
      <c r="WLF168" s="72"/>
      <c r="WLG168" s="72"/>
      <c r="WLH168" s="72"/>
      <c r="WLI168" s="72"/>
      <c r="WLJ168" s="72"/>
      <c r="WLK168" s="72"/>
      <c r="WLL168" s="72"/>
      <c r="WLM168" s="72"/>
      <c r="WLN168" s="72"/>
      <c r="WLO168" s="72"/>
      <c r="WLP168" s="72"/>
      <c r="WLQ168" s="72"/>
      <c r="WLR168" s="72"/>
      <c r="WLS168" s="72"/>
      <c r="WLT168" s="72"/>
      <c r="WLU168" s="72"/>
      <c r="WLV168" s="72"/>
      <c r="WLW168" s="72"/>
      <c r="WLX168" s="72"/>
      <c r="WLY168" s="72"/>
      <c r="WLZ168" s="72"/>
      <c r="WMA168" s="72"/>
      <c r="WMB168" s="72"/>
      <c r="WMC168" s="72"/>
      <c r="WMD168" s="72"/>
      <c r="WME168" s="72"/>
      <c r="WMF168" s="72"/>
      <c r="WMG168" s="72"/>
      <c r="WMH168" s="72"/>
      <c r="WMI168" s="72"/>
      <c r="WMJ168" s="72"/>
      <c r="WMK168" s="72"/>
      <c r="WML168" s="72"/>
      <c r="WMM168" s="72"/>
      <c r="WMN168" s="72"/>
      <c r="WMO168" s="72"/>
      <c r="WMP168" s="72"/>
      <c r="WMQ168" s="72"/>
      <c r="WMR168" s="72"/>
      <c r="WMS168" s="72"/>
      <c r="WMT168" s="72"/>
      <c r="WMU168" s="72"/>
      <c r="WMV168" s="72"/>
      <c r="WMW168" s="72"/>
      <c r="WMX168" s="72"/>
      <c r="WMY168" s="72"/>
      <c r="WMZ168" s="72"/>
      <c r="WNA168" s="72"/>
      <c r="WNB168" s="72"/>
      <c r="WNC168" s="72"/>
      <c r="WND168" s="72"/>
      <c r="WNE168" s="72"/>
      <c r="WNF168" s="72"/>
      <c r="WNG168" s="72"/>
      <c r="WNH168" s="72"/>
      <c r="WNI168" s="72"/>
      <c r="WNJ168" s="72"/>
      <c r="WNK168" s="72"/>
      <c r="WNL168" s="72"/>
      <c r="WNM168" s="72"/>
      <c r="WNN168" s="72"/>
      <c r="WNO168" s="72"/>
      <c r="WNP168" s="72"/>
      <c r="WNQ168" s="72"/>
      <c r="WNR168" s="72"/>
      <c r="WNS168" s="72"/>
      <c r="WNT168" s="72"/>
      <c r="WNU168" s="72"/>
      <c r="WNV168" s="72"/>
      <c r="WNW168" s="72"/>
      <c r="WNX168" s="72"/>
      <c r="WNY168" s="72"/>
      <c r="WNZ168" s="72"/>
      <c r="WOA168" s="72"/>
      <c r="WOB168" s="72"/>
      <c r="WOC168" s="72"/>
      <c r="WOD168" s="72"/>
      <c r="WOE168" s="72"/>
      <c r="WOF168" s="72"/>
      <c r="WOG168" s="72"/>
      <c r="WOH168" s="72"/>
      <c r="WOI168" s="72"/>
      <c r="WOJ168" s="72"/>
      <c r="WOK168" s="72"/>
      <c r="WOL168" s="72"/>
      <c r="WOM168" s="72"/>
      <c r="WON168" s="72"/>
      <c r="WOO168" s="72"/>
      <c r="WOP168" s="72"/>
      <c r="WOQ168" s="72"/>
      <c r="WOR168" s="72"/>
      <c r="WOS168" s="72"/>
      <c r="WOT168" s="72"/>
      <c r="WOU168" s="72"/>
      <c r="WOV168" s="72"/>
      <c r="WOW168" s="72"/>
      <c r="WOX168" s="72"/>
      <c r="WOY168" s="72"/>
      <c r="WOZ168" s="72"/>
      <c r="WPA168" s="72"/>
      <c r="WPB168" s="72"/>
      <c r="WPC168" s="72"/>
      <c r="WPD168" s="72"/>
      <c r="WPE168" s="72"/>
      <c r="WPF168" s="72"/>
      <c r="WPG168" s="72"/>
      <c r="WPH168" s="72"/>
      <c r="WPI168" s="72"/>
      <c r="WPJ168" s="72"/>
      <c r="WPK168" s="72"/>
      <c r="WPL168" s="72"/>
      <c r="WPM168" s="72"/>
      <c r="WPN168" s="72"/>
      <c r="WPO168" s="72"/>
      <c r="WPP168" s="72"/>
      <c r="WPQ168" s="72"/>
      <c r="WPR168" s="72"/>
      <c r="WPS168" s="72"/>
      <c r="WPT168" s="72"/>
      <c r="WPU168" s="72"/>
      <c r="WPV168" s="72"/>
      <c r="WPW168" s="72"/>
      <c r="WPX168" s="72"/>
      <c r="WPY168" s="72"/>
      <c r="WPZ168" s="72"/>
      <c r="WQA168" s="72"/>
      <c r="WQB168" s="72"/>
      <c r="WQC168" s="72"/>
      <c r="WQD168" s="72"/>
      <c r="WQE168" s="72"/>
      <c r="WQF168" s="72"/>
      <c r="WQG168" s="72"/>
      <c r="WQH168" s="72"/>
      <c r="WQI168" s="72"/>
      <c r="WQJ168" s="72"/>
      <c r="WQK168" s="72"/>
      <c r="WQL168" s="72"/>
      <c r="WQM168" s="72"/>
      <c r="WQN168" s="72"/>
      <c r="WQO168" s="72"/>
      <c r="WQP168" s="72"/>
      <c r="WQQ168" s="72"/>
      <c r="WQR168" s="72"/>
      <c r="WQS168" s="72"/>
      <c r="WQT168" s="72"/>
      <c r="WQU168" s="72"/>
      <c r="WQV168" s="72"/>
      <c r="WQW168" s="72"/>
      <c r="WQX168" s="72"/>
      <c r="WQY168" s="72"/>
      <c r="WQZ168" s="72"/>
      <c r="WRA168" s="72"/>
      <c r="WRB168" s="72"/>
      <c r="WRC168" s="72"/>
      <c r="WRD168" s="72"/>
      <c r="WRE168" s="72"/>
      <c r="WRF168" s="72"/>
      <c r="WRG168" s="72"/>
      <c r="WRH168" s="72"/>
      <c r="WRI168" s="72"/>
      <c r="WRJ168" s="72"/>
      <c r="WRK168" s="72"/>
      <c r="WRL168" s="72"/>
      <c r="WRM168" s="72"/>
      <c r="WRN168" s="72"/>
      <c r="WRO168" s="72"/>
      <c r="WRP168" s="72"/>
      <c r="WRQ168" s="72"/>
      <c r="WRR168" s="72"/>
      <c r="WRS168" s="72"/>
      <c r="WRT168" s="72"/>
      <c r="WRU168" s="72"/>
      <c r="WRV168" s="72"/>
      <c r="WRW168" s="72"/>
      <c r="WRX168" s="72"/>
      <c r="WRY168" s="72"/>
      <c r="WRZ168" s="72"/>
      <c r="WSA168" s="72"/>
      <c r="WSB168" s="72"/>
      <c r="WSC168" s="72"/>
      <c r="WSD168" s="72"/>
      <c r="WSE168" s="72"/>
      <c r="WSF168" s="72"/>
      <c r="WSG168" s="72"/>
      <c r="WSH168" s="72"/>
      <c r="WSI168" s="72"/>
      <c r="WSJ168" s="72"/>
      <c r="WSK168" s="72"/>
      <c r="WSL168" s="72"/>
      <c r="WSM168" s="72"/>
      <c r="WSN168" s="72"/>
      <c r="WSO168" s="72"/>
      <c r="WSP168" s="72"/>
      <c r="WSQ168" s="72"/>
      <c r="WSR168" s="72"/>
      <c r="WSS168" s="72"/>
      <c r="WST168" s="72"/>
      <c r="WSU168" s="72"/>
      <c r="WSV168" s="72"/>
      <c r="WSW168" s="72"/>
      <c r="WSX168" s="72"/>
      <c r="WSY168" s="72"/>
      <c r="WSZ168" s="72"/>
      <c r="WTA168" s="72"/>
      <c r="WTB168" s="72"/>
      <c r="WTC168" s="72"/>
      <c r="WTD168" s="72"/>
      <c r="WTE168" s="72"/>
      <c r="WTF168" s="72"/>
      <c r="WTG168" s="72"/>
      <c r="WTH168" s="72"/>
      <c r="WTI168" s="72"/>
      <c r="WTJ168" s="72"/>
      <c r="WTK168" s="72"/>
      <c r="WTL168" s="72"/>
      <c r="WTM168" s="72"/>
      <c r="WTN168" s="72"/>
      <c r="WTO168" s="72"/>
      <c r="WTP168" s="72"/>
      <c r="WTQ168" s="72"/>
      <c r="WTR168" s="72"/>
      <c r="WTS168" s="72"/>
      <c r="WTT168" s="72"/>
      <c r="WTU168" s="72"/>
      <c r="WTV168" s="72"/>
      <c r="WTW168" s="72"/>
      <c r="WTX168" s="72"/>
      <c r="WTY168" s="72"/>
      <c r="WTZ168" s="72"/>
      <c r="WUA168" s="72"/>
      <c r="WUB168" s="72"/>
      <c r="WUC168" s="72"/>
      <c r="WUD168" s="72"/>
      <c r="WUE168" s="72"/>
      <c r="WUF168" s="72"/>
      <c r="WUG168" s="72"/>
      <c r="WUH168" s="72"/>
      <c r="WUI168" s="72"/>
      <c r="WUJ168" s="72"/>
      <c r="WUK168" s="72"/>
      <c r="WUL168" s="72"/>
      <c r="WUM168" s="72"/>
      <c r="WUN168" s="72"/>
      <c r="WUO168" s="72"/>
      <c r="WUP168" s="72"/>
      <c r="WUQ168" s="72"/>
      <c r="WUR168" s="72"/>
      <c r="WUS168" s="72"/>
      <c r="WUT168" s="72"/>
      <c r="WUU168" s="72"/>
      <c r="WUV168" s="72"/>
      <c r="WUW168" s="72"/>
      <c r="WUX168" s="72"/>
      <c r="WUY168" s="72"/>
      <c r="WUZ168" s="72"/>
      <c r="WVA168" s="72"/>
      <c r="WVB168" s="72"/>
      <c r="WVC168" s="72"/>
      <c r="WVD168" s="72"/>
      <c r="WVE168" s="72"/>
      <c r="WVF168" s="72"/>
      <c r="WVG168" s="72"/>
      <c r="WVH168" s="72"/>
      <c r="WVI168" s="72"/>
      <c r="WVJ168" s="72"/>
      <c r="WVK168" s="72"/>
      <c r="WVL168" s="72"/>
      <c r="WVM168" s="72"/>
      <c r="WVN168" s="72"/>
      <c r="WVO168" s="72"/>
      <c r="WVP168" s="72"/>
      <c r="WVQ168" s="72"/>
      <c r="WVR168" s="72"/>
      <c r="WVS168" s="72"/>
      <c r="WVT168" s="72"/>
      <c r="WVU168" s="72"/>
      <c r="WVV168" s="72"/>
      <c r="WVW168" s="72"/>
      <c r="WVX168" s="72"/>
      <c r="WVY168" s="72"/>
      <c r="WVZ168" s="72"/>
      <c r="WWA168" s="72"/>
      <c r="WWB168" s="72"/>
      <c r="WWC168" s="72"/>
      <c r="WWD168" s="72"/>
      <c r="WWE168" s="72"/>
      <c r="WWF168" s="72"/>
      <c r="WWG168" s="72"/>
      <c r="WWH168" s="72"/>
      <c r="WWI168" s="72"/>
      <c r="WWJ168" s="72"/>
      <c r="WWK168" s="72"/>
      <c r="WWL168" s="72"/>
      <c r="WWM168" s="72"/>
      <c r="WWN168" s="72"/>
      <c r="WWO168" s="72"/>
      <c r="WWP168" s="72"/>
      <c r="WWQ168" s="72"/>
      <c r="WWR168" s="72"/>
      <c r="WWS168" s="72"/>
      <c r="WWT168" s="72"/>
      <c r="WWU168" s="72"/>
      <c r="WWV168" s="72"/>
      <c r="WWW168" s="72"/>
      <c r="WWX168" s="72"/>
      <c r="WWY168" s="72"/>
      <c r="WWZ168" s="72"/>
      <c r="WXA168" s="72"/>
      <c r="WXB168" s="72"/>
      <c r="WXC168" s="72"/>
      <c r="WXD168" s="72"/>
      <c r="WXE168" s="72"/>
      <c r="WXF168" s="72"/>
      <c r="WXG168" s="72"/>
      <c r="WXH168" s="72"/>
      <c r="WXI168" s="72"/>
      <c r="WXJ168" s="72"/>
      <c r="WXK168" s="72"/>
      <c r="WXL168" s="72"/>
      <c r="WXM168" s="72"/>
      <c r="WXN168" s="72"/>
      <c r="WXO168" s="72"/>
      <c r="WXP168" s="72"/>
      <c r="WXQ168" s="72"/>
      <c r="WXR168" s="72"/>
      <c r="WXS168" s="72"/>
      <c r="WXT168" s="72"/>
      <c r="WXU168" s="72"/>
      <c r="WXV168" s="72"/>
      <c r="WXW168" s="72"/>
      <c r="WXX168" s="72"/>
      <c r="WXY168" s="72"/>
      <c r="WXZ168" s="72"/>
      <c r="WYA168" s="72"/>
      <c r="WYB168" s="72"/>
      <c r="WYC168" s="72"/>
      <c r="WYD168" s="72"/>
      <c r="WYE168" s="72"/>
      <c r="WYF168" s="72"/>
      <c r="WYG168" s="72"/>
      <c r="WYH168" s="72"/>
      <c r="WYI168" s="72"/>
      <c r="WYJ168" s="72"/>
      <c r="WYK168" s="72"/>
      <c r="WYL168" s="72"/>
      <c r="WYM168" s="72"/>
      <c r="WYN168" s="72"/>
      <c r="WYO168" s="72"/>
      <c r="WYP168" s="72"/>
      <c r="WYQ168" s="72"/>
      <c r="WYR168" s="72"/>
      <c r="WYS168" s="72"/>
      <c r="WYT168" s="72"/>
      <c r="WYU168" s="72"/>
      <c r="WYV168" s="72"/>
      <c r="WYW168" s="72"/>
      <c r="WYX168" s="72"/>
      <c r="WYY168" s="72"/>
      <c r="WYZ168" s="72"/>
      <c r="WZA168" s="72"/>
      <c r="WZB168" s="72"/>
      <c r="WZC168" s="72"/>
      <c r="WZD168" s="72"/>
      <c r="WZE168" s="72"/>
      <c r="WZF168" s="72"/>
      <c r="WZG168" s="72"/>
      <c r="WZH168" s="72"/>
      <c r="WZI168" s="72"/>
      <c r="WZJ168" s="72"/>
      <c r="WZK168" s="72"/>
      <c r="WZL168" s="72"/>
      <c r="WZM168" s="72"/>
      <c r="WZN168" s="72"/>
      <c r="WZO168" s="72"/>
      <c r="WZP168" s="72"/>
      <c r="WZQ168" s="72"/>
      <c r="WZR168" s="72"/>
      <c r="WZS168" s="72"/>
      <c r="WZT168" s="72"/>
      <c r="WZU168" s="72"/>
      <c r="WZV168" s="72"/>
      <c r="WZW168" s="72"/>
      <c r="WZX168" s="72"/>
      <c r="WZY168" s="72"/>
      <c r="WZZ168" s="72"/>
      <c r="XAA168" s="72"/>
      <c r="XAB168" s="72"/>
      <c r="XAC168" s="72"/>
      <c r="XAD168" s="72"/>
      <c r="XAE168" s="72"/>
      <c r="XAF168" s="72"/>
      <c r="XAG168" s="72"/>
      <c r="XAH168" s="72"/>
      <c r="XAI168" s="72"/>
      <c r="XAJ168" s="72"/>
      <c r="XAK168" s="72"/>
      <c r="XAL168" s="72"/>
      <c r="XAM168" s="72"/>
      <c r="XAN168" s="72"/>
      <c r="XAO168" s="72"/>
      <c r="XAP168" s="72"/>
      <c r="XAQ168" s="72"/>
      <c r="XAR168" s="72"/>
      <c r="XAS168" s="72"/>
      <c r="XAT168" s="72"/>
      <c r="XAU168" s="72"/>
      <c r="XAV168" s="72"/>
      <c r="XAW168" s="72"/>
      <c r="XAX168" s="72"/>
      <c r="XAY168" s="72"/>
      <c r="XAZ168" s="72"/>
      <c r="XBA168" s="72"/>
      <c r="XBB168" s="72"/>
      <c r="XBC168" s="72"/>
      <c r="XBD168" s="72"/>
      <c r="XBE168" s="72"/>
      <c r="XBF168" s="72"/>
      <c r="XBG168" s="72"/>
      <c r="XBH168" s="72"/>
      <c r="XBI168" s="72"/>
      <c r="XBJ168" s="72"/>
      <c r="XBK168" s="72"/>
      <c r="XBL168" s="72"/>
      <c r="XBM168" s="72"/>
      <c r="XBN168" s="72"/>
      <c r="XBO168" s="72"/>
      <c r="XBP168" s="72"/>
      <c r="XBQ168" s="72"/>
      <c r="XBR168" s="72"/>
      <c r="XBS168" s="72"/>
      <c r="XBT168" s="72"/>
      <c r="XBU168" s="72"/>
      <c r="XBV168" s="72"/>
      <c r="XBW168" s="72"/>
      <c r="XBX168" s="72"/>
      <c r="XBY168" s="72"/>
      <c r="XBZ168" s="72"/>
      <c r="XCA168" s="72"/>
      <c r="XCB168" s="72"/>
      <c r="XCC168" s="72"/>
      <c r="XCD168" s="72"/>
      <c r="XCE168" s="72"/>
      <c r="XCF168" s="72"/>
      <c r="XCG168" s="72"/>
      <c r="XCH168" s="72"/>
      <c r="XCI168" s="72"/>
      <c r="XCJ168" s="72"/>
      <c r="XCK168" s="72"/>
      <c r="XCL168" s="72"/>
      <c r="XCM168" s="72"/>
      <c r="XCN168" s="72"/>
      <c r="XCO168" s="72"/>
      <c r="XCP168" s="72"/>
      <c r="XCQ168" s="72"/>
      <c r="XCR168" s="72"/>
      <c r="XCS168" s="72"/>
      <c r="XCT168" s="72"/>
      <c r="XCU168" s="72"/>
      <c r="XCV168" s="72"/>
      <c r="XCW168" s="72"/>
      <c r="XCX168" s="72"/>
      <c r="XCY168" s="72"/>
      <c r="XCZ168" s="72"/>
      <c r="XDA168" s="72"/>
      <c r="XDB168" s="72"/>
      <c r="XDC168" s="72"/>
      <c r="XDD168" s="72"/>
      <c r="XDE168" s="72"/>
      <c r="XDF168" s="72"/>
      <c r="XDG168" s="72"/>
      <c r="XDH168" s="72"/>
      <c r="XDI168" s="72"/>
      <c r="XDJ168" s="72"/>
      <c r="XDK168" s="72"/>
      <c r="XDL168" s="72"/>
      <c r="XDM168" s="72"/>
      <c r="XDN168" s="72"/>
      <c r="XDO168" s="72"/>
      <c r="XDP168" s="72"/>
      <c r="XDQ168" s="72"/>
      <c r="XDR168" s="72"/>
      <c r="XDS168" s="72"/>
      <c r="XDT168" s="72"/>
      <c r="XDU168" s="72"/>
      <c r="XDV168" s="72"/>
      <c r="XDW168" s="72"/>
      <c r="XDX168" s="72"/>
      <c r="XDY168" s="72"/>
      <c r="XDZ168" s="72"/>
      <c r="XEA168" s="72"/>
      <c r="XEB168" s="72"/>
      <c r="XEC168" s="72"/>
      <c r="XED168" s="72"/>
      <c r="XEE168" s="72"/>
      <c r="XEF168" s="72"/>
      <c r="XEG168" s="72"/>
      <c r="XEH168" s="72"/>
      <c r="XEI168" s="72"/>
      <c r="XEJ168" s="72"/>
      <c r="XEK168" s="72"/>
      <c r="XEL168" s="72"/>
      <c r="XEM168" s="72"/>
      <c r="XEN168" s="72"/>
      <c r="XEO168" s="72"/>
      <c r="XEP168" s="72"/>
      <c r="XEQ168" s="72"/>
      <c r="XER168" s="72"/>
      <c r="XES168" s="72"/>
      <c r="XET168" s="72"/>
      <c r="XEU168" s="72"/>
      <c r="XEV168" s="72"/>
      <c r="XEW168" s="72"/>
      <c r="XEX168" s="72"/>
      <c r="XEY168" s="72"/>
      <c r="XEZ168" s="72"/>
      <c r="XFA168" s="72"/>
      <c r="XFB168" s="72"/>
      <c r="XFC168" s="72"/>
      <c r="XFD168" s="72"/>
    </row>
    <row r="169" spans="1:16384" ht="15.75" x14ac:dyDescent="0.25">
      <c r="A169" s="258" t="s">
        <v>287</v>
      </c>
      <c r="B169" s="253">
        <v>0</v>
      </c>
      <c r="C169" s="254">
        <v>0</v>
      </c>
      <c r="D169" s="253">
        <v>0</v>
      </c>
      <c r="E169" s="253">
        <v>0</v>
      </c>
      <c r="F169" s="254">
        <v>0</v>
      </c>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2"/>
      <c r="CL169" s="72"/>
      <c r="CM169" s="72"/>
      <c r="CN169" s="72"/>
      <c r="CO169" s="72"/>
      <c r="CP169" s="72"/>
      <c r="CQ169" s="72"/>
      <c r="CR169" s="72"/>
      <c r="CS169" s="72"/>
      <c r="CT169" s="72"/>
      <c r="CU169" s="72"/>
      <c r="CV169" s="72"/>
      <c r="CW169" s="72"/>
      <c r="CX169" s="72"/>
      <c r="CY169" s="72"/>
      <c r="CZ169" s="72"/>
      <c r="DA169" s="72"/>
      <c r="DB169" s="72"/>
      <c r="DC169" s="72"/>
      <c r="DD169" s="72"/>
      <c r="DE169" s="72"/>
      <c r="DF169" s="72"/>
      <c r="DG169" s="72"/>
      <c r="DH169" s="72"/>
      <c r="DI169" s="72"/>
      <c r="DJ169" s="72"/>
      <c r="DK169" s="72"/>
      <c r="DL169" s="72"/>
      <c r="DM169" s="72"/>
      <c r="DN169" s="72"/>
      <c r="DO169" s="72"/>
      <c r="DP169" s="72"/>
      <c r="DQ169" s="72"/>
      <c r="DR169" s="72"/>
      <c r="DS169" s="72"/>
      <c r="DT169" s="72"/>
      <c r="DU169" s="72"/>
      <c r="DV169" s="72"/>
      <c r="DW169" s="72"/>
      <c r="DX169" s="72"/>
      <c r="DY169" s="72"/>
      <c r="DZ169" s="72"/>
      <c r="EA169" s="72"/>
      <c r="EB169" s="72"/>
      <c r="EC169" s="72"/>
      <c r="ED169" s="72"/>
      <c r="EE169" s="72"/>
      <c r="EF169" s="72"/>
      <c r="EG169" s="72"/>
      <c r="EH169" s="72"/>
      <c r="EI169" s="72"/>
      <c r="EJ169" s="72"/>
      <c r="EK169" s="72"/>
      <c r="EL169" s="72"/>
      <c r="EM169" s="72"/>
      <c r="EN169" s="72"/>
      <c r="EO169" s="72"/>
      <c r="EP169" s="72"/>
      <c r="EQ169" s="72"/>
      <c r="ER169" s="72"/>
      <c r="ES169" s="72"/>
      <c r="ET169" s="72"/>
      <c r="EU169" s="72"/>
      <c r="EV169" s="72"/>
      <c r="EW169" s="72"/>
      <c r="EX169" s="72"/>
      <c r="EY169" s="72"/>
      <c r="EZ169" s="72"/>
      <c r="FA169" s="72"/>
      <c r="FB169" s="72"/>
      <c r="FC169" s="72"/>
      <c r="FD169" s="72"/>
      <c r="FE169" s="72"/>
      <c r="FF169" s="72"/>
      <c r="FG169" s="72"/>
      <c r="FH169" s="72"/>
      <c r="FI169" s="72"/>
      <c r="FJ169" s="72"/>
      <c r="FK169" s="72"/>
      <c r="FL169" s="72"/>
      <c r="FM169" s="72"/>
      <c r="FN169" s="72"/>
      <c r="FO169" s="72"/>
      <c r="FP169" s="72"/>
      <c r="FQ169" s="72"/>
      <c r="FR169" s="72"/>
      <c r="FS169" s="72"/>
      <c r="FT169" s="72"/>
      <c r="FU169" s="72"/>
      <c r="FV169" s="72"/>
      <c r="FW169" s="72"/>
      <c r="FX169" s="72"/>
      <c r="FY169" s="72"/>
      <c r="FZ169" s="72"/>
      <c r="GA169" s="72"/>
      <c r="GB169" s="72"/>
      <c r="GC169" s="72"/>
      <c r="GD169" s="72"/>
      <c r="GE169" s="72"/>
      <c r="GF169" s="72"/>
      <c r="GG169" s="72"/>
      <c r="GH169" s="72"/>
      <c r="GI169" s="72"/>
      <c r="GJ169" s="72"/>
      <c r="GK169" s="72"/>
      <c r="GL169" s="72"/>
      <c r="GM169" s="72"/>
      <c r="GN169" s="72"/>
      <c r="GO169" s="72"/>
      <c r="GP169" s="72"/>
      <c r="GQ169" s="72"/>
      <c r="GR169" s="72"/>
      <c r="GS169" s="72"/>
      <c r="GT169" s="72"/>
      <c r="GU169" s="72"/>
      <c r="GV169" s="72"/>
      <c r="GW169" s="72"/>
      <c r="GX169" s="72"/>
      <c r="GY169" s="72"/>
      <c r="GZ169" s="72"/>
      <c r="HA169" s="72"/>
      <c r="HB169" s="72"/>
      <c r="HC169" s="72"/>
      <c r="HD169" s="72"/>
      <c r="HE169" s="72"/>
      <c r="HF169" s="72"/>
      <c r="HG169" s="72"/>
      <c r="HH169" s="72"/>
      <c r="HI169" s="72"/>
      <c r="HJ169" s="72"/>
      <c r="HK169" s="72"/>
      <c r="HL169" s="72"/>
      <c r="HM169" s="72"/>
      <c r="HN169" s="72"/>
      <c r="HO169" s="72"/>
      <c r="HP169" s="72"/>
      <c r="HQ169" s="72"/>
      <c r="HR169" s="72"/>
      <c r="HS169" s="72"/>
      <c r="HT169" s="72"/>
      <c r="HU169" s="72"/>
      <c r="HV169" s="72"/>
      <c r="HW169" s="72"/>
      <c r="HX169" s="72"/>
      <c r="HY169" s="72"/>
      <c r="HZ169" s="72"/>
      <c r="IA169" s="72"/>
      <c r="IB169" s="72"/>
      <c r="IC169" s="72"/>
      <c r="ID169" s="72"/>
      <c r="IE169" s="72"/>
      <c r="IF169" s="72"/>
      <c r="IG169" s="72"/>
      <c r="IH169" s="72"/>
      <c r="II169" s="72"/>
      <c r="IJ169" s="72"/>
      <c r="IK169" s="72"/>
      <c r="IL169" s="72"/>
      <c r="IM169" s="72"/>
      <c r="IN169" s="72"/>
      <c r="IO169" s="72"/>
      <c r="IP169" s="72"/>
      <c r="IQ169" s="72"/>
      <c r="IR169" s="72"/>
      <c r="IS169" s="72"/>
      <c r="IT169" s="72"/>
      <c r="IU169" s="72"/>
      <c r="IV169" s="72"/>
      <c r="IW169" s="72"/>
      <c r="IX169" s="72"/>
      <c r="IY169" s="72"/>
      <c r="IZ169" s="72"/>
      <c r="JA169" s="72"/>
      <c r="JB169" s="72"/>
      <c r="JC169" s="72"/>
      <c r="JD169" s="72"/>
      <c r="JE169" s="72"/>
      <c r="JF169" s="72"/>
      <c r="JG169" s="72"/>
      <c r="JH169" s="72"/>
      <c r="JI169" s="72"/>
      <c r="JJ169" s="72"/>
      <c r="JK169" s="72"/>
      <c r="JL169" s="72"/>
      <c r="JM169" s="72"/>
      <c r="JN169" s="72"/>
      <c r="JO169" s="72"/>
      <c r="JP169" s="72"/>
      <c r="JQ169" s="72"/>
      <c r="JR169" s="72"/>
      <c r="JS169" s="72"/>
      <c r="JT169" s="72"/>
      <c r="JU169" s="72"/>
      <c r="JV169" s="72"/>
      <c r="JW169" s="72"/>
      <c r="JX169" s="72"/>
      <c r="JY169" s="72"/>
      <c r="JZ169" s="72"/>
      <c r="KA169" s="72"/>
      <c r="KB169" s="72"/>
      <c r="KC169" s="72"/>
      <c r="KD169" s="72"/>
      <c r="KE169" s="72"/>
      <c r="KF169" s="72"/>
      <c r="KG169" s="72"/>
      <c r="KH169" s="72"/>
      <c r="KI169" s="72"/>
      <c r="KJ169" s="72"/>
      <c r="KK169" s="72"/>
      <c r="KL169" s="72"/>
      <c r="KM169" s="72"/>
      <c r="KN169" s="72"/>
      <c r="KO169" s="72"/>
      <c r="KP169" s="72"/>
      <c r="KQ169" s="72"/>
      <c r="KR169" s="72"/>
      <c r="KS169" s="72"/>
      <c r="KT169" s="72"/>
      <c r="KU169" s="72"/>
      <c r="KV169" s="72"/>
      <c r="KW169" s="72"/>
      <c r="KX169" s="72"/>
      <c r="KY169" s="72"/>
      <c r="KZ169" s="72"/>
      <c r="LA169" s="72"/>
      <c r="LB169" s="72"/>
      <c r="LC169" s="72"/>
      <c r="LD169" s="72"/>
      <c r="LE169" s="72"/>
      <c r="LF169" s="72"/>
      <c r="LG169" s="72"/>
      <c r="LH169" s="72"/>
      <c r="LI169" s="72"/>
      <c r="LJ169" s="72"/>
      <c r="LK169" s="72"/>
      <c r="LL169" s="72"/>
      <c r="LM169" s="72"/>
      <c r="LN169" s="72"/>
      <c r="LO169" s="72"/>
      <c r="LP169" s="72"/>
      <c r="LQ169" s="72"/>
      <c r="LR169" s="72"/>
      <c r="LS169" s="72"/>
      <c r="LT169" s="72"/>
      <c r="LU169" s="72"/>
      <c r="LV169" s="72"/>
      <c r="LW169" s="72"/>
      <c r="LX169" s="72"/>
      <c r="LY169" s="72"/>
      <c r="LZ169" s="72"/>
      <c r="MA169" s="72"/>
      <c r="MB169" s="72"/>
      <c r="MC169" s="72"/>
      <c r="MD169" s="72"/>
      <c r="ME169" s="72"/>
      <c r="MF169" s="72"/>
      <c r="MG169" s="72"/>
      <c r="MH169" s="72"/>
      <c r="MI169" s="72"/>
      <c r="MJ169" s="72"/>
      <c r="MK169" s="72"/>
      <c r="ML169" s="72"/>
      <c r="MM169" s="72"/>
      <c r="MN169" s="72"/>
      <c r="MO169" s="72"/>
      <c r="MP169" s="72"/>
      <c r="MQ169" s="72"/>
      <c r="MR169" s="72"/>
      <c r="MS169" s="72"/>
      <c r="MT169" s="72"/>
      <c r="MU169" s="72"/>
      <c r="MV169" s="72"/>
      <c r="MW169" s="72"/>
      <c r="MX169" s="72"/>
      <c r="MY169" s="72"/>
      <c r="MZ169" s="72"/>
      <c r="NA169" s="72"/>
      <c r="NB169" s="72"/>
      <c r="NC169" s="72"/>
      <c r="ND169" s="72"/>
      <c r="NE169" s="72"/>
      <c r="NF169" s="72"/>
      <c r="NG169" s="72"/>
      <c r="NH169" s="72"/>
      <c r="NI169" s="72"/>
      <c r="NJ169" s="72"/>
      <c r="NK169" s="72"/>
      <c r="NL169" s="72"/>
      <c r="NM169" s="72"/>
      <c r="NN169" s="72"/>
      <c r="NO169" s="72"/>
      <c r="NP169" s="72"/>
      <c r="NQ169" s="72"/>
      <c r="NR169" s="72"/>
      <c r="NS169" s="72"/>
      <c r="NT169" s="72"/>
      <c r="NU169" s="72"/>
      <c r="NV169" s="72"/>
      <c r="NW169" s="72"/>
      <c r="NX169" s="72"/>
      <c r="NY169" s="72"/>
      <c r="NZ169" s="72"/>
      <c r="OA169" s="72"/>
      <c r="OB169" s="72"/>
      <c r="OC169" s="72"/>
      <c r="OD169" s="72"/>
      <c r="OE169" s="72"/>
      <c r="OF169" s="72"/>
      <c r="OG169" s="72"/>
      <c r="OH169" s="72"/>
      <c r="OI169" s="72"/>
      <c r="OJ169" s="72"/>
      <c r="OK169" s="72"/>
      <c r="OL169" s="72"/>
      <c r="OM169" s="72"/>
      <c r="ON169" s="72"/>
      <c r="OO169" s="72"/>
      <c r="OP169" s="72"/>
      <c r="OQ169" s="72"/>
      <c r="OR169" s="72"/>
      <c r="OS169" s="72"/>
      <c r="OT169" s="72"/>
      <c r="OU169" s="72"/>
      <c r="OV169" s="72"/>
      <c r="OW169" s="72"/>
      <c r="OX169" s="72"/>
      <c r="OY169" s="72"/>
      <c r="OZ169" s="72"/>
      <c r="PA169" s="72"/>
      <c r="PB169" s="72"/>
      <c r="PC169" s="72"/>
      <c r="PD169" s="72"/>
      <c r="PE169" s="72"/>
      <c r="PF169" s="72"/>
      <c r="PG169" s="72"/>
      <c r="PH169" s="72"/>
      <c r="PI169" s="72"/>
      <c r="PJ169" s="72"/>
      <c r="PK169" s="72"/>
      <c r="PL169" s="72"/>
      <c r="PM169" s="72"/>
      <c r="PN169" s="72"/>
      <c r="PO169" s="72"/>
      <c r="PP169" s="72"/>
      <c r="PQ169" s="72"/>
      <c r="PR169" s="72"/>
      <c r="PS169" s="72"/>
      <c r="PT169" s="72"/>
      <c r="PU169" s="72"/>
      <c r="PV169" s="72"/>
      <c r="PW169" s="72"/>
      <c r="PX169" s="72"/>
      <c r="PY169" s="72"/>
      <c r="PZ169" s="72"/>
      <c r="QA169" s="72"/>
      <c r="QB169" s="72"/>
      <c r="QC169" s="72"/>
      <c r="QD169" s="72"/>
      <c r="QE169" s="72"/>
      <c r="QF169" s="72"/>
      <c r="QG169" s="72"/>
      <c r="QH169" s="72"/>
      <c r="QI169" s="72"/>
      <c r="QJ169" s="72"/>
      <c r="QK169" s="72"/>
      <c r="QL169" s="72"/>
      <c r="QM169" s="72"/>
      <c r="QN169" s="72"/>
      <c r="QO169" s="72"/>
      <c r="QP169" s="72"/>
      <c r="QQ169" s="72"/>
      <c r="QR169" s="72"/>
      <c r="QS169" s="72"/>
      <c r="QT169" s="72"/>
      <c r="QU169" s="72"/>
      <c r="QV169" s="72"/>
      <c r="QW169" s="72"/>
      <c r="QX169" s="72"/>
      <c r="QY169" s="72"/>
      <c r="QZ169" s="72"/>
      <c r="RA169" s="72"/>
      <c r="RB169" s="72"/>
      <c r="RC169" s="72"/>
      <c r="RD169" s="72"/>
      <c r="RE169" s="72"/>
      <c r="RF169" s="72"/>
      <c r="RG169" s="72"/>
      <c r="RH169" s="72"/>
      <c r="RI169" s="72"/>
      <c r="RJ169" s="72"/>
      <c r="RK169" s="72"/>
      <c r="RL169" s="72"/>
      <c r="RM169" s="72"/>
      <c r="RN169" s="72"/>
      <c r="RO169" s="72"/>
      <c r="RP169" s="72"/>
      <c r="RQ169" s="72"/>
      <c r="RR169" s="72"/>
      <c r="RS169" s="72"/>
      <c r="RT169" s="72"/>
      <c r="RU169" s="72"/>
      <c r="RV169" s="72"/>
      <c r="RW169" s="72"/>
      <c r="RX169" s="72"/>
      <c r="RY169" s="72"/>
      <c r="RZ169" s="72"/>
      <c r="SA169" s="72"/>
      <c r="SB169" s="72"/>
      <c r="SC169" s="72"/>
      <c r="SD169" s="72"/>
      <c r="SE169" s="72"/>
      <c r="SF169" s="72"/>
      <c r="SG169" s="72"/>
      <c r="SH169" s="72"/>
      <c r="SI169" s="72"/>
      <c r="SJ169" s="72"/>
      <c r="SK169" s="72"/>
      <c r="SL169" s="72"/>
      <c r="SM169" s="72"/>
      <c r="SN169" s="72"/>
      <c r="SO169" s="72"/>
      <c r="SP169" s="72"/>
      <c r="SQ169" s="72"/>
      <c r="SR169" s="72"/>
      <c r="SS169" s="72"/>
      <c r="ST169" s="72"/>
      <c r="SU169" s="72"/>
      <c r="SV169" s="72"/>
      <c r="SW169" s="72"/>
      <c r="SX169" s="72"/>
      <c r="SY169" s="72"/>
      <c r="SZ169" s="72"/>
      <c r="TA169" s="72"/>
      <c r="TB169" s="72"/>
      <c r="TC169" s="72"/>
      <c r="TD169" s="72"/>
      <c r="TE169" s="72"/>
      <c r="TF169" s="72"/>
      <c r="TG169" s="72"/>
      <c r="TH169" s="72"/>
      <c r="TI169" s="72"/>
      <c r="TJ169" s="72"/>
      <c r="TK169" s="72"/>
      <c r="TL169" s="72"/>
      <c r="TM169" s="72"/>
      <c r="TN169" s="72"/>
      <c r="TO169" s="72"/>
      <c r="TP169" s="72"/>
      <c r="TQ169" s="72"/>
      <c r="TR169" s="72"/>
      <c r="TS169" s="72"/>
      <c r="TT169" s="72"/>
      <c r="TU169" s="72"/>
      <c r="TV169" s="72"/>
      <c r="TW169" s="72"/>
      <c r="TX169" s="72"/>
      <c r="TY169" s="72"/>
      <c r="TZ169" s="72"/>
      <c r="UA169" s="72"/>
      <c r="UB169" s="72"/>
      <c r="UC169" s="72"/>
      <c r="UD169" s="72"/>
      <c r="UE169" s="72"/>
      <c r="UF169" s="72"/>
      <c r="UG169" s="72"/>
      <c r="UH169" s="72"/>
      <c r="UI169" s="72"/>
      <c r="UJ169" s="72"/>
      <c r="UK169" s="72"/>
      <c r="UL169" s="72"/>
      <c r="UM169" s="72"/>
      <c r="UN169" s="72"/>
      <c r="UO169" s="72"/>
      <c r="UP169" s="72"/>
      <c r="UQ169" s="72"/>
      <c r="UR169" s="72"/>
      <c r="US169" s="72"/>
      <c r="UT169" s="72"/>
      <c r="UU169" s="72"/>
      <c r="UV169" s="72"/>
      <c r="UW169" s="72"/>
      <c r="UX169" s="72"/>
      <c r="UY169" s="72"/>
      <c r="UZ169" s="72"/>
      <c r="VA169" s="72"/>
      <c r="VB169" s="72"/>
      <c r="VC169" s="72"/>
      <c r="VD169" s="72"/>
      <c r="VE169" s="72"/>
      <c r="VF169" s="72"/>
      <c r="VG169" s="72"/>
      <c r="VH169" s="72"/>
      <c r="VI169" s="72"/>
      <c r="VJ169" s="72"/>
      <c r="VK169" s="72"/>
      <c r="VL169" s="72"/>
      <c r="VM169" s="72"/>
      <c r="VN169" s="72"/>
      <c r="VO169" s="72"/>
      <c r="VP169" s="72"/>
      <c r="VQ169" s="72"/>
      <c r="VR169" s="72"/>
      <c r="VS169" s="72"/>
      <c r="VT169" s="72"/>
      <c r="VU169" s="72"/>
      <c r="VV169" s="72"/>
      <c r="VW169" s="72"/>
      <c r="VX169" s="72"/>
      <c r="VY169" s="72"/>
      <c r="VZ169" s="72"/>
      <c r="WA169" s="72"/>
      <c r="WB169" s="72"/>
      <c r="WC169" s="72"/>
      <c r="WD169" s="72"/>
      <c r="WE169" s="72"/>
      <c r="WF169" s="72"/>
      <c r="WG169" s="72"/>
      <c r="WH169" s="72"/>
      <c r="WI169" s="72"/>
      <c r="WJ169" s="72"/>
      <c r="WK169" s="72"/>
      <c r="WL169" s="72"/>
      <c r="WM169" s="72"/>
      <c r="WN169" s="72"/>
      <c r="WO169" s="72"/>
      <c r="WP169" s="72"/>
      <c r="WQ169" s="72"/>
      <c r="WR169" s="72"/>
      <c r="WS169" s="72"/>
      <c r="WT169" s="72"/>
      <c r="WU169" s="72"/>
      <c r="WV169" s="72"/>
      <c r="WW169" s="72"/>
      <c r="WX169" s="72"/>
      <c r="WY169" s="72"/>
      <c r="WZ169" s="72"/>
      <c r="XA169" s="72"/>
      <c r="XB169" s="72"/>
      <c r="XC169" s="72"/>
      <c r="XD169" s="72"/>
      <c r="XE169" s="72"/>
      <c r="XF169" s="72"/>
      <c r="XG169" s="72"/>
      <c r="XH169" s="72"/>
      <c r="XI169" s="72"/>
      <c r="XJ169" s="72"/>
      <c r="XK169" s="72"/>
      <c r="XL169" s="72"/>
      <c r="XM169" s="72"/>
      <c r="XN169" s="72"/>
      <c r="XO169" s="72"/>
      <c r="XP169" s="72"/>
      <c r="XQ169" s="72"/>
      <c r="XR169" s="72"/>
      <c r="XS169" s="72"/>
      <c r="XT169" s="72"/>
      <c r="XU169" s="72"/>
      <c r="XV169" s="72"/>
      <c r="XW169" s="72"/>
      <c r="XX169" s="72"/>
      <c r="XY169" s="72"/>
      <c r="XZ169" s="72"/>
      <c r="YA169" s="72"/>
      <c r="YB169" s="72"/>
      <c r="YC169" s="72"/>
      <c r="YD169" s="72"/>
      <c r="YE169" s="72"/>
      <c r="YF169" s="72"/>
      <c r="YG169" s="72"/>
      <c r="YH169" s="72"/>
      <c r="YI169" s="72"/>
      <c r="YJ169" s="72"/>
      <c r="YK169" s="72"/>
      <c r="YL169" s="72"/>
      <c r="YM169" s="72"/>
      <c r="YN169" s="72"/>
      <c r="YO169" s="72"/>
      <c r="YP169" s="72"/>
      <c r="YQ169" s="72"/>
      <c r="YR169" s="72"/>
      <c r="YS169" s="72"/>
      <c r="YT169" s="72"/>
      <c r="YU169" s="72"/>
      <c r="YV169" s="72"/>
      <c r="YW169" s="72"/>
      <c r="YX169" s="72"/>
      <c r="YY169" s="72"/>
      <c r="YZ169" s="72"/>
      <c r="ZA169" s="72"/>
      <c r="ZB169" s="72"/>
      <c r="ZC169" s="72"/>
      <c r="ZD169" s="72"/>
      <c r="ZE169" s="72"/>
      <c r="ZF169" s="72"/>
      <c r="ZG169" s="72"/>
      <c r="ZH169" s="72"/>
      <c r="ZI169" s="72"/>
      <c r="ZJ169" s="72"/>
      <c r="ZK169" s="72"/>
      <c r="ZL169" s="72"/>
      <c r="ZM169" s="72"/>
      <c r="ZN169" s="72"/>
      <c r="ZO169" s="72"/>
      <c r="ZP169" s="72"/>
      <c r="ZQ169" s="72"/>
      <c r="ZR169" s="72"/>
      <c r="ZS169" s="72"/>
      <c r="ZT169" s="72"/>
      <c r="ZU169" s="72"/>
      <c r="ZV169" s="72"/>
      <c r="ZW169" s="72"/>
      <c r="ZX169" s="72"/>
      <c r="ZY169" s="72"/>
      <c r="ZZ169" s="72"/>
      <c r="AAA169" s="72"/>
      <c r="AAB169" s="72"/>
      <c r="AAC169" s="72"/>
      <c r="AAD169" s="72"/>
      <c r="AAE169" s="72"/>
      <c r="AAF169" s="72"/>
      <c r="AAG169" s="72"/>
      <c r="AAH169" s="72"/>
      <c r="AAI169" s="72"/>
      <c r="AAJ169" s="72"/>
      <c r="AAK169" s="72"/>
      <c r="AAL169" s="72"/>
      <c r="AAM169" s="72"/>
      <c r="AAN169" s="72"/>
      <c r="AAO169" s="72"/>
      <c r="AAP169" s="72"/>
      <c r="AAQ169" s="72"/>
      <c r="AAR169" s="72"/>
      <c r="AAS169" s="72"/>
      <c r="AAT169" s="72"/>
      <c r="AAU169" s="72"/>
      <c r="AAV169" s="72"/>
      <c r="AAW169" s="72"/>
      <c r="AAX169" s="72"/>
      <c r="AAY169" s="72"/>
      <c r="AAZ169" s="72"/>
      <c r="ABA169" s="72"/>
      <c r="ABB169" s="72"/>
      <c r="ABC169" s="72"/>
      <c r="ABD169" s="72"/>
      <c r="ABE169" s="72"/>
      <c r="ABF169" s="72"/>
      <c r="ABG169" s="72"/>
      <c r="ABH169" s="72"/>
      <c r="ABI169" s="72"/>
      <c r="ABJ169" s="72"/>
      <c r="ABK169" s="72"/>
      <c r="ABL169" s="72"/>
      <c r="ABM169" s="72"/>
      <c r="ABN169" s="72"/>
      <c r="ABO169" s="72"/>
      <c r="ABP169" s="72"/>
      <c r="ABQ169" s="72"/>
      <c r="ABR169" s="72"/>
      <c r="ABS169" s="72"/>
      <c r="ABT169" s="72"/>
      <c r="ABU169" s="72"/>
      <c r="ABV169" s="72"/>
      <c r="ABW169" s="72"/>
      <c r="ABX169" s="72"/>
      <c r="ABY169" s="72"/>
      <c r="ABZ169" s="72"/>
      <c r="ACA169" s="72"/>
      <c r="ACB169" s="72"/>
      <c r="ACC169" s="72"/>
      <c r="ACD169" s="72"/>
      <c r="ACE169" s="72"/>
      <c r="ACF169" s="72"/>
      <c r="ACG169" s="72"/>
      <c r="ACH169" s="72"/>
      <c r="ACI169" s="72"/>
      <c r="ACJ169" s="72"/>
      <c r="ACK169" s="72"/>
      <c r="ACL169" s="72"/>
      <c r="ACM169" s="72"/>
      <c r="ACN169" s="72"/>
      <c r="ACO169" s="72"/>
      <c r="ACP169" s="72"/>
      <c r="ACQ169" s="72"/>
      <c r="ACR169" s="72"/>
      <c r="ACS169" s="72"/>
      <c r="ACT169" s="72"/>
      <c r="ACU169" s="72"/>
      <c r="ACV169" s="72"/>
      <c r="ACW169" s="72"/>
      <c r="ACX169" s="72"/>
      <c r="ACY169" s="72"/>
      <c r="ACZ169" s="72"/>
      <c r="ADA169" s="72"/>
      <c r="ADB169" s="72"/>
      <c r="ADC169" s="72"/>
      <c r="ADD169" s="72"/>
      <c r="ADE169" s="72"/>
      <c r="ADF169" s="72"/>
      <c r="ADG169" s="72"/>
      <c r="ADH169" s="72"/>
      <c r="ADI169" s="72"/>
      <c r="ADJ169" s="72"/>
      <c r="ADK169" s="72"/>
      <c r="ADL169" s="72"/>
      <c r="ADM169" s="72"/>
      <c r="ADN169" s="72"/>
      <c r="ADO169" s="72"/>
      <c r="ADP169" s="72"/>
      <c r="ADQ169" s="72"/>
      <c r="ADR169" s="72"/>
      <c r="ADS169" s="72"/>
      <c r="ADT169" s="72"/>
      <c r="ADU169" s="72"/>
      <c r="ADV169" s="72"/>
      <c r="ADW169" s="72"/>
      <c r="ADX169" s="72"/>
      <c r="ADY169" s="72"/>
      <c r="ADZ169" s="72"/>
      <c r="AEA169" s="72"/>
      <c r="AEB169" s="72"/>
      <c r="AEC169" s="72"/>
      <c r="AED169" s="72"/>
      <c r="AEE169" s="72"/>
      <c r="AEF169" s="72"/>
      <c r="AEG169" s="72"/>
      <c r="AEH169" s="72"/>
      <c r="AEI169" s="72"/>
      <c r="AEJ169" s="72"/>
      <c r="AEK169" s="72"/>
      <c r="AEL169" s="72"/>
      <c r="AEM169" s="72"/>
      <c r="AEN169" s="72"/>
      <c r="AEO169" s="72"/>
      <c r="AEP169" s="72"/>
      <c r="AEQ169" s="72"/>
      <c r="AER169" s="72"/>
      <c r="AES169" s="72"/>
      <c r="AET169" s="72"/>
      <c r="AEU169" s="72"/>
      <c r="AEV169" s="72"/>
      <c r="AEW169" s="72"/>
      <c r="AEX169" s="72"/>
      <c r="AEY169" s="72"/>
      <c r="AEZ169" s="72"/>
      <c r="AFA169" s="72"/>
      <c r="AFB169" s="72"/>
      <c r="AFC169" s="72"/>
      <c r="AFD169" s="72"/>
      <c r="AFE169" s="72"/>
      <c r="AFF169" s="72"/>
      <c r="AFG169" s="72"/>
      <c r="AFH169" s="72"/>
      <c r="AFI169" s="72"/>
      <c r="AFJ169" s="72"/>
      <c r="AFK169" s="72"/>
      <c r="AFL169" s="72"/>
      <c r="AFM169" s="72"/>
      <c r="AFN169" s="72"/>
      <c r="AFO169" s="72"/>
      <c r="AFP169" s="72"/>
      <c r="AFQ169" s="72"/>
      <c r="AFR169" s="72"/>
      <c r="AFS169" s="72"/>
      <c r="AFT169" s="72"/>
      <c r="AFU169" s="72"/>
      <c r="AFV169" s="72"/>
      <c r="AFW169" s="72"/>
      <c r="AFX169" s="72"/>
      <c r="AFY169" s="72"/>
      <c r="AFZ169" s="72"/>
      <c r="AGA169" s="72"/>
      <c r="AGB169" s="72"/>
      <c r="AGC169" s="72"/>
      <c r="AGD169" s="72"/>
      <c r="AGE169" s="72"/>
      <c r="AGF169" s="72"/>
      <c r="AGG169" s="72"/>
      <c r="AGH169" s="72"/>
      <c r="AGI169" s="72"/>
      <c r="AGJ169" s="72"/>
      <c r="AGK169" s="72"/>
      <c r="AGL169" s="72"/>
      <c r="AGM169" s="72"/>
      <c r="AGN169" s="72"/>
      <c r="AGO169" s="72"/>
      <c r="AGP169" s="72"/>
      <c r="AGQ169" s="72"/>
      <c r="AGR169" s="72"/>
      <c r="AGS169" s="72"/>
      <c r="AGT169" s="72"/>
      <c r="AGU169" s="72"/>
      <c r="AGV169" s="72"/>
      <c r="AGW169" s="72"/>
      <c r="AGX169" s="72"/>
      <c r="AGY169" s="72"/>
      <c r="AGZ169" s="72"/>
      <c r="AHA169" s="72"/>
      <c r="AHB169" s="72"/>
      <c r="AHC169" s="72"/>
      <c r="AHD169" s="72"/>
      <c r="AHE169" s="72"/>
      <c r="AHF169" s="72"/>
      <c r="AHG169" s="72"/>
      <c r="AHH169" s="72"/>
      <c r="AHI169" s="72"/>
      <c r="AHJ169" s="72"/>
      <c r="AHK169" s="72"/>
      <c r="AHL169" s="72"/>
      <c r="AHM169" s="72"/>
      <c r="AHN169" s="72"/>
      <c r="AHO169" s="72"/>
      <c r="AHP169" s="72"/>
      <c r="AHQ169" s="72"/>
      <c r="AHR169" s="72"/>
      <c r="AHS169" s="72"/>
      <c r="AHT169" s="72"/>
      <c r="AHU169" s="72"/>
      <c r="AHV169" s="72"/>
      <c r="AHW169" s="72"/>
      <c r="AHX169" s="72"/>
      <c r="AHY169" s="72"/>
      <c r="AHZ169" s="72"/>
      <c r="AIA169" s="72"/>
      <c r="AIB169" s="72"/>
      <c r="AIC169" s="72"/>
      <c r="AID169" s="72"/>
      <c r="AIE169" s="72"/>
      <c r="AIF169" s="72"/>
      <c r="AIG169" s="72"/>
      <c r="AIH169" s="72"/>
      <c r="AII169" s="72"/>
      <c r="AIJ169" s="72"/>
      <c r="AIK169" s="72"/>
      <c r="AIL169" s="72"/>
      <c r="AIM169" s="72"/>
      <c r="AIN169" s="72"/>
      <c r="AIO169" s="72"/>
      <c r="AIP169" s="72"/>
      <c r="AIQ169" s="72"/>
      <c r="AIR169" s="72"/>
      <c r="AIS169" s="72"/>
      <c r="AIT169" s="72"/>
      <c r="AIU169" s="72"/>
      <c r="AIV169" s="72"/>
      <c r="AIW169" s="72"/>
      <c r="AIX169" s="72"/>
      <c r="AIY169" s="72"/>
      <c r="AIZ169" s="72"/>
      <c r="AJA169" s="72"/>
      <c r="AJB169" s="72"/>
      <c r="AJC169" s="72"/>
      <c r="AJD169" s="72"/>
      <c r="AJE169" s="72"/>
      <c r="AJF169" s="72"/>
      <c r="AJG169" s="72"/>
      <c r="AJH169" s="72"/>
      <c r="AJI169" s="72"/>
      <c r="AJJ169" s="72"/>
      <c r="AJK169" s="72"/>
      <c r="AJL169" s="72"/>
      <c r="AJM169" s="72"/>
      <c r="AJN169" s="72"/>
      <c r="AJO169" s="72"/>
      <c r="AJP169" s="72"/>
      <c r="AJQ169" s="72"/>
      <c r="AJR169" s="72"/>
      <c r="AJS169" s="72"/>
      <c r="AJT169" s="72"/>
      <c r="AJU169" s="72"/>
      <c r="AJV169" s="72"/>
      <c r="AJW169" s="72"/>
      <c r="AJX169" s="72"/>
      <c r="AJY169" s="72"/>
      <c r="AJZ169" s="72"/>
      <c r="AKA169" s="72"/>
      <c r="AKB169" s="72"/>
      <c r="AKC169" s="72"/>
      <c r="AKD169" s="72"/>
      <c r="AKE169" s="72"/>
      <c r="AKF169" s="72"/>
      <c r="AKG169" s="72"/>
      <c r="AKH169" s="72"/>
      <c r="AKI169" s="72"/>
      <c r="AKJ169" s="72"/>
      <c r="AKK169" s="72"/>
      <c r="AKL169" s="72"/>
      <c r="AKM169" s="72"/>
      <c r="AKN169" s="72"/>
      <c r="AKO169" s="72"/>
      <c r="AKP169" s="72"/>
      <c r="AKQ169" s="72"/>
      <c r="AKR169" s="72"/>
      <c r="AKS169" s="72"/>
      <c r="AKT169" s="72"/>
      <c r="AKU169" s="72"/>
      <c r="AKV169" s="72"/>
      <c r="AKW169" s="72"/>
      <c r="AKX169" s="72"/>
      <c r="AKY169" s="72"/>
      <c r="AKZ169" s="72"/>
      <c r="ALA169" s="72"/>
      <c r="ALB169" s="72"/>
      <c r="ALC169" s="72"/>
      <c r="ALD169" s="72"/>
      <c r="ALE169" s="72"/>
      <c r="ALF169" s="72"/>
      <c r="ALG169" s="72"/>
      <c r="ALH169" s="72"/>
      <c r="ALI169" s="72"/>
      <c r="ALJ169" s="72"/>
      <c r="ALK169" s="72"/>
      <c r="ALL169" s="72"/>
      <c r="ALM169" s="72"/>
      <c r="ALN169" s="72"/>
      <c r="ALO169" s="72"/>
      <c r="ALP169" s="72"/>
      <c r="ALQ169" s="72"/>
      <c r="ALR169" s="72"/>
      <c r="ALS169" s="72"/>
      <c r="ALT169" s="72"/>
      <c r="ALU169" s="72"/>
      <c r="ALV169" s="72"/>
      <c r="ALW169" s="72"/>
      <c r="ALX169" s="72"/>
      <c r="ALY169" s="72"/>
      <c r="ALZ169" s="72"/>
      <c r="AMA169" s="72"/>
      <c r="AMB169" s="72"/>
      <c r="AMC169" s="72"/>
      <c r="AMD169" s="72"/>
      <c r="AME169" s="72"/>
      <c r="AMF169" s="72"/>
      <c r="AMG169" s="72"/>
      <c r="AMH169" s="72"/>
      <c r="AMI169" s="72"/>
      <c r="AMJ169" s="72"/>
      <c r="AMK169" s="72"/>
      <c r="AML169" s="72"/>
      <c r="AMM169" s="72"/>
      <c r="AMN169" s="72"/>
      <c r="AMO169" s="72"/>
      <c r="AMP169" s="72"/>
      <c r="AMQ169" s="72"/>
      <c r="AMR169" s="72"/>
      <c r="AMS169" s="72"/>
      <c r="AMT169" s="72"/>
      <c r="AMU169" s="72"/>
      <c r="AMV169" s="72"/>
      <c r="AMW169" s="72"/>
      <c r="AMX169" s="72"/>
      <c r="AMY169" s="72"/>
      <c r="AMZ169" s="72"/>
      <c r="ANA169" s="72"/>
      <c r="ANB169" s="72"/>
      <c r="ANC169" s="72"/>
      <c r="AND169" s="72"/>
      <c r="ANE169" s="72"/>
      <c r="ANF169" s="72"/>
      <c r="ANG169" s="72"/>
      <c r="ANH169" s="72"/>
      <c r="ANI169" s="72"/>
      <c r="ANJ169" s="72"/>
      <c r="ANK169" s="72"/>
      <c r="ANL169" s="72"/>
      <c r="ANM169" s="72"/>
      <c r="ANN169" s="72"/>
      <c r="ANO169" s="72"/>
      <c r="ANP169" s="72"/>
      <c r="ANQ169" s="72"/>
      <c r="ANR169" s="72"/>
      <c r="ANS169" s="72"/>
      <c r="ANT169" s="72"/>
      <c r="ANU169" s="72"/>
      <c r="ANV169" s="72"/>
      <c r="ANW169" s="72"/>
      <c r="ANX169" s="72"/>
      <c r="ANY169" s="72"/>
      <c r="ANZ169" s="72"/>
      <c r="AOA169" s="72"/>
      <c r="AOB169" s="72"/>
      <c r="AOC169" s="72"/>
      <c r="AOD169" s="72"/>
      <c r="AOE169" s="72"/>
      <c r="AOF169" s="72"/>
      <c r="AOG169" s="72"/>
      <c r="AOH169" s="72"/>
      <c r="AOI169" s="72"/>
      <c r="AOJ169" s="72"/>
      <c r="AOK169" s="72"/>
      <c r="AOL169" s="72"/>
      <c r="AOM169" s="72"/>
      <c r="AON169" s="72"/>
      <c r="AOO169" s="72"/>
      <c r="AOP169" s="72"/>
      <c r="AOQ169" s="72"/>
      <c r="AOR169" s="72"/>
      <c r="AOS169" s="72"/>
      <c r="AOT169" s="72"/>
      <c r="AOU169" s="72"/>
      <c r="AOV169" s="72"/>
      <c r="AOW169" s="72"/>
      <c r="AOX169" s="72"/>
      <c r="AOY169" s="72"/>
      <c r="AOZ169" s="72"/>
      <c r="APA169" s="72"/>
      <c r="APB169" s="72"/>
      <c r="APC169" s="72"/>
      <c r="APD169" s="72"/>
      <c r="APE169" s="72"/>
      <c r="APF169" s="72"/>
      <c r="APG169" s="72"/>
      <c r="APH169" s="72"/>
      <c r="API169" s="72"/>
      <c r="APJ169" s="72"/>
      <c r="APK169" s="72"/>
      <c r="APL169" s="72"/>
      <c r="APM169" s="72"/>
      <c r="APN169" s="72"/>
      <c r="APO169" s="72"/>
      <c r="APP169" s="72"/>
      <c r="APQ169" s="72"/>
      <c r="APR169" s="72"/>
      <c r="APS169" s="72"/>
      <c r="APT169" s="72"/>
      <c r="APU169" s="72"/>
      <c r="APV169" s="72"/>
      <c r="APW169" s="72"/>
      <c r="APX169" s="72"/>
      <c r="APY169" s="72"/>
      <c r="APZ169" s="72"/>
      <c r="AQA169" s="72"/>
      <c r="AQB169" s="72"/>
      <c r="AQC169" s="72"/>
      <c r="AQD169" s="72"/>
      <c r="AQE169" s="72"/>
      <c r="AQF169" s="72"/>
      <c r="AQG169" s="72"/>
      <c r="AQH169" s="72"/>
      <c r="AQI169" s="72"/>
      <c r="AQJ169" s="72"/>
      <c r="AQK169" s="72"/>
      <c r="AQL169" s="72"/>
      <c r="AQM169" s="72"/>
      <c r="AQN169" s="72"/>
      <c r="AQO169" s="72"/>
      <c r="AQP169" s="72"/>
      <c r="AQQ169" s="72"/>
      <c r="AQR169" s="72"/>
      <c r="AQS169" s="72"/>
      <c r="AQT169" s="72"/>
      <c r="AQU169" s="72"/>
      <c r="AQV169" s="72"/>
      <c r="AQW169" s="72"/>
      <c r="AQX169" s="72"/>
      <c r="AQY169" s="72"/>
      <c r="AQZ169" s="72"/>
      <c r="ARA169" s="72"/>
      <c r="ARB169" s="72"/>
      <c r="ARC169" s="72"/>
      <c r="ARD169" s="72"/>
      <c r="ARE169" s="72"/>
      <c r="ARF169" s="72"/>
      <c r="ARG169" s="72"/>
      <c r="ARH169" s="72"/>
      <c r="ARI169" s="72"/>
      <c r="ARJ169" s="72"/>
      <c r="ARK169" s="72"/>
      <c r="ARL169" s="72"/>
      <c r="ARM169" s="72"/>
      <c r="ARN169" s="72"/>
      <c r="ARO169" s="72"/>
      <c r="ARP169" s="72"/>
      <c r="ARQ169" s="72"/>
      <c r="ARR169" s="72"/>
      <c r="ARS169" s="72"/>
      <c r="ART169" s="72"/>
      <c r="ARU169" s="72"/>
      <c r="ARV169" s="72"/>
      <c r="ARW169" s="72"/>
      <c r="ARX169" s="72"/>
      <c r="ARY169" s="72"/>
      <c r="ARZ169" s="72"/>
      <c r="ASA169" s="72"/>
      <c r="ASB169" s="72"/>
      <c r="ASC169" s="72"/>
      <c r="ASD169" s="72"/>
      <c r="ASE169" s="72"/>
      <c r="ASF169" s="72"/>
      <c r="ASG169" s="72"/>
      <c r="ASH169" s="72"/>
      <c r="ASI169" s="72"/>
      <c r="ASJ169" s="72"/>
      <c r="ASK169" s="72"/>
      <c r="ASL169" s="72"/>
      <c r="ASM169" s="72"/>
      <c r="ASN169" s="72"/>
      <c r="ASO169" s="72"/>
      <c r="ASP169" s="72"/>
      <c r="ASQ169" s="72"/>
      <c r="ASR169" s="72"/>
      <c r="ASS169" s="72"/>
      <c r="AST169" s="72"/>
      <c r="ASU169" s="72"/>
      <c r="ASV169" s="72"/>
      <c r="ASW169" s="72"/>
      <c r="ASX169" s="72"/>
      <c r="ASY169" s="72"/>
      <c r="ASZ169" s="72"/>
      <c r="ATA169" s="72"/>
      <c r="ATB169" s="72"/>
      <c r="ATC169" s="72"/>
      <c r="ATD169" s="72"/>
      <c r="ATE169" s="72"/>
      <c r="ATF169" s="72"/>
      <c r="ATG169" s="72"/>
      <c r="ATH169" s="72"/>
      <c r="ATI169" s="72"/>
      <c r="ATJ169" s="72"/>
      <c r="ATK169" s="72"/>
      <c r="ATL169" s="72"/>
      <c r="ATM169" s="72"/>
      <c r="ATN169" s="72"/>
      <c r="ATO169" s="72"/>
      <c r="ATP169" s="72"/>
      <c r="ATQ169" s="72"/>
      <c r="ATR169" s="72"/>
      <c r="ATS169" s="72"/>
      <c r="ATT169" s="72"/>
      <c r="ATU169" s="72"/>
      <c r="ATV169" s="72"/>
      <c r="ATW169" s="72"/>
      <c r="ATX169" s="72"/>
      <c r="ATY169" s="72"/>
      <c r="ATZ169" s="72"/>
      <c r="AUA169" s="72"/>
      <c r="AUB169" s="72"/>
      <c r="AUC169" s="72"/>
      <c r="AUD169" s="72"/>
      <c r="AUE169" s="72"/>
      <c r="AUF169" s="72"/>
      <c r="AUG169" s="72"/>
      <c r="AUH169" s="72"/>
      <c r="AUI169" s="72"/>
      <c r="AUJ169" s="72"/>
      <c r="AUK169" s="72"/>
      <c r="AUL169" s="72"/>
      <c r="AUM169" s="72"/>
      <c r="AUN169" s="72"/>
      <c r="AUO169" s="72"/>
      <c r="AUP169" s="72"/>
      <c r="AUQ169" s="72"/>
      <c r="AUR169" s="72"/>
      <c r="AUS169" s="72"/>
      <c r="AUT169" s="72"/>
      <c r="AUU169" s="72"/>
      <c r="AUV169" s="72"/>
      <c r="AUW169" s="72"/>
      <c r="AUX169" s="72"/>
      <c r="AUY169" s="72"/>
      <c r="AUZ169" s="72"/>
      <c r="AVA169" s="72"/>
      <c r="AVB169" s="72"/>
      <c r="AVC169" s="72"/>
      <c r="AVD169" s="72"/>
      <c r="AVE169" s="72"/>
      <c r="AVF169" s="72"/>
      <c r="AVG169" s="72"/>
      <c r="AVH169" s="72"/>
      <c r="AVI169" s="72"/>
      <c r="AVJ169" s="72"/>
      <c r="AVK169" s="72"/>
      <c r="AVL169" s="72"/>
      <c r="AVM169" s="72"/>
      <c r="AVN169" s="72"/>
      <c r="AVO169" s="72"/>
      <c r="AVP169" s="72"/>
      <c r="AVQ169" s="72"/>
      <c r="AVR169" s="72"/>
      <c r="AVS169" s="72"/>
      <c r="AVT169" s="72"/>
      <c r="AVU169" s="72"/>
      <c r="AVV169" s="72"/>
      <c r="AVW169" s="72"/>
      <c r="AVX169" s="72"/>
      <c r="AVY169" s="72"/>
      <c r="AVZ169" s="72"/>
      <c r="AWA169" s="72"/>
      <c r="AWB169" s="72"/>
      <c r="AWC169" s="72"/>
      <c r="AWD169" s="72"/>
      <c r="AWE169" s="72"/>
      <c r="AWF169" s="72"/>
      <c r="AWG169" s="72"/>
      <c r="AWH169" s="72"/>
      <c r="AWI169" s="72"/>
      <c r="AWJ169" s="72"/>
      <c r="AWK169" s="72"/>
      <c r="AWL169" s="72"/>
      <c r="AWM169" s="72"/>
      <c r="AWN169" s="72"/>
      <c r="AWO169" s="72"/>
      <c r="AWP169" s="72"/>
      <c r="AWQ169" s="72"/>
      <c r="AWR169" s="72"/>
      <c r="AWS169" s="72"/>
      <c r="AWT169" s="72"/>
      <c r="AWU169" s="72"/>
      <c r="AWV169" s="72"/>
      <c r="AWW169" s="72"/>
      <c r="AWX169" s="72"/>
      <c r="AWY169" s="72"/>
      <c r="AWZ169" s="72"/>
      <c r="AXA169" s="72"/>
      <c r="AXB169" s="72"/>
      <c r="AXC169" s="72"/>
      <c r="AXD169" s="72"/>
      <c r="AXE169" s="72"/>
      <c r="AXF169" s="72"/>
      <c r="AXG169" s="72"/>
      <c r="AXH169" s="72"/>
      <c r="AXI169" s="72"/>
      <c r="AXJ169" s="72"/>
      <c r="AXK169" s="72"/>
      <c r="AXL169" s="72"/>
      <c r="AXM169" s="72"/>
      <c r="AXN169" s="72"/>
      <c r="AXO169" s="72"/>
      <c r="AXP169" s="72"/>
      <c r="AXQ169" s="72"/>
      <c r="AXR169" s="72"/>
      <c r="AXS169" s="72"/>
      <c r="AXT169" s="72"/>
      <c r="AXU169" s="72"/>
      <c r="AXV169" s="72"/>
      <c r="AXW169" s="72"/>
      <c r="AXX169" s="72"/>
      <c r="AXY169" s="72"/>
      <c r="AXZ169" s="72"/>
      <c r="AYA169" s="72"/>
      <c r="AYB169" s="72"/>
      <c r="AYC169" s="72"/>
      <c r="AYD169" s="72"/>
      <c r="AYE169" s="72"/>
      <c r="AYF169" s="72"/>
      <c r="AYG169" s="72"/>
      <c r="AYH169" s="72"/>
      <c r="AYI169" s="72"/>
      <c r="AYJ169" s="72"/>
      <c r="AYK169" s="72"/>
      <c r="AYL169" s="72"/>
      <c r="AYM169" s="72"/>
      <c r="AYN169" s="72"/>
      <c r="AYO169" s="72"/>
      <c r="AYP169" s="72"/>
      <c r="AYQ169" s="72"/>
      <c r="AYR169" s="72"/>
      <c r="AYS169" s="72"/>
      <c r="AYT169" s="72"/>
      <c r="AYU169" s="72"/>
      <c r="AYV169" s="72"/>
      <c r="AYW169" s="72"/>
      <c r="AYX169" s="72"/>
      <c r="AYY169" s="72"/>
      <c r="AYZ169" s="72"/>
      <c r="AZA169" s="72"/>
      <c r="AZB169" s="72"/>
      <c r="AZC169" s="72"/>
      <c r="AZD169" s="72"/>
      <c r="AZE169" s="72"/>
      <c r="AZF169" s="72"/>
      <c r="AZG169" s="72"/>
      <c r="AZH169" s="72"/>
      <c r="AZI169" s="72"/>
      <c r="AZJ169" s="72"/>
      <c r="AZK169" s="72"/>
      <c r="AZL169" s="72"/>
      <c r="AZM169" s="72"/>
      <c r="AZN169" s="72"/>
      <c r="AZO169" s="72"/>
      <c r="AZP169" s="72"/>
      <c r="AZQ169" s="72"/>
      <c r="AZR169" s="72"/>
      <c r="AZS169" s="72"/>
      <c r="AZT169" s="72"/>
      <c r="AZU169" s="72"/>
      <c r="AZV169" s="72"/>
      <c r="AZW169" s="72"/>
      <c r="AZX169" s="72"/>
      <c r="AZY169" s="72"/>
      <c r="AZZ169" s="72"/>
      <c r="BAA169" s="72"/>
      <c r="BAB169" s="72"/>
      <c r="BAC169" s="72"/>
      <c r="BAD169" s="72"/>
      <c r="BAE169" s="72"/>
      <c r="BAF169" s="72"/>
      <c r="BAG169" s="72"/>
      <c r="BAH169" s="72"/>
      <c r="BAI169" s="72"/>
      <c r="BAJ169" s="72"/>
      <c r="BAK169" s="72"/>
      <c r="BAL169" s="72"/>
      <c r="BAM169" s="72"/>
      <c r="BAN169" s="72"/>
      <c r="BAO169" s="72"/>
      <c r="BAP169" s="72"/>
      <c r="BAQ169" s="72"/>
      <c r="BAR169" s="72"/>
      <c r="BAS169" s="72"/>
      <c r="BAT169" s="72"/>
      <c r="BAU169" s="72"/>
      <c r="BAV169" s="72"/>
      <c r="BAW169" s="72"/>
      <c r="BAX169" s="72"/>
      <c r="BAY169" s="72"/>
      <c r="BAZ169" s="72"/>
      <c r="BBA169" s="72"/>
      <c r="BBB169" s="72"/>
      <c r="BBC169" s="72"/>
      <c r="BBD169" s="72"/>
      <c r="BBE169" s="72"/>
      <c r="BBF169" s="72"/>
      <c r="BBG169" s="72"/>
      <c r="BBH169" s="72"/>
      <c r="BBI169" s="72"/>
      <c r="BBJ169" s="72"/>
      <c r="BBK169" s="72"/>
      <c r="BBL169" s="72"/>
      <c r="BBM169" s="72"/>
      <c r="BBN169" s="72"/>
      <c r="BBO169" s="72"/>
      <c r="BBP169" s="72"/>
      <c r="BBQ169" s="72"/>
      <c r="BBR169" s="72"/>
      <c r="BBS169" s="72"/>
      <c r="BBT169" s="72"/>
      <c r="BBU169" s="72"/>
      <c r="BBV169" s="72"/>
      <c r="BBW169" s="72"/>
      <c r="BBX169" s="72"/>
      <c r="BBY169" s="72"/>
      <c r="BBZ169" s="72"/>
      <c r="BCA169" s="72"/>
      <c r="BCB169" s="72"/>
      <c r="BCC169" s="72"/>
      <c r="BCD169" s="72"/>
      <c r="BCE169" s="72"/>
      <c r="BCF169" s="72"/>
      <c r="BCG169" s="72"/>
      <c r="BCH169" s="72"/>
      <c r="BCI169" s="72"/>
      <c r="BCJ169" s="72"/>
      <c r="BCK169" s="72"/>
      <c r="BCL169" s="72"/>
      <c r="BCM169" s="72"/>
      <c r="BCN169" s="72"/>
      <c r="BCO169" s="72"/>
      <c r="BCP169" s="72"/>
      <c r="BCQ169" s="72"/>
      <c r="BCR169" s="72"/>
      <c r="BCS169" s="72"/>
      <c r="BCT169" s="72"/>
      <c r="BCU169" s="72"/>
      <c r="BCV169" s="72"/>
      <c r="BCW169" s="72"/>
      <c r="BCX169" s="72"/>
      <c r="BCY169" s="72"/>
      <c r="BCZ169" s="72"/>
      <c r="BDA169" s="72"/>
      <c r="BDB169" s="72"/>
      <c r="BDC169" s="72"/>
      <c r="BDD169" s="72"/>
      <c r="BDE169" s="72"/>
      <c r="BDF169" s="72"/>
      <c r="BDG169" s="72"/>
      <c r="BDH169" s="72"/>
      <c r="BDI169" s="72"/>
      <c r="BDJ169" s="72"/>
      <c r="BDK169" s="72"/>
      <c r="BDL169" s="72"/>
      <c r="BDM169" s="72"/>
      <c r="BDN169" s="72"/>
      <c r="BDO169" s="72"/>
      <c r="BDP169" s="72"/>
      <c r="BDQ169" s="72"/>
      <c r="BDR169" s="72"/>
      <c r="BDS169" s="72"/>
      <c r="BDT169" s="72"/>
      <c r="BDU169" s="72"/>
      <c r="BDV169" s="72"/>
      <c r="BDW169" s="72"/>
      <c r="BDX169" s="72"/>
      <c r="BDY169" s="72"/>
      <c r="BDZ169" s="72"/>
      <c r="BEA169" s="72"/>
      <c r="BEB169" s="72"/>
      <c r="BEC169" s="72"/>
      <c r="BED169" s="72"/>
      <c r="BEE169" s="72"/>
      <c r="BEF169" s="72"/>
      <c r="BEG169" s="72"/>
      <c r="BEH169" s="72"/>
      <c r="BEI169" s="72"/>
      <c r="BEJ169" s="72"/>
      <c r="BEK169" s="72"/>
      <c r="BEL169" s="72"/>
      <c r="BEM169" s="72"/>
      <c r="BEN169" s="72"/>
      <c r="BEO169" s="72"/>
      <c r="BEP169" s="72"/>
      <c r="BEQ169" s="72"/>
      <c r="BER169" s="72"/>
      <c r="BES169" s="72"/>
      <c r="BET169" s="72"/>
      <c r="BEU169" s="72"/>
      <c r="BEV169" s="72"/>
      <c r="BEW169" s="72"/>
      <c r="BEX169" s="72"/>
      <c r="BEY169" s="72"/>
      <c r="BEZ169" s="72"/>
      <c r="BFA169" s="72"/>
      <c r="BFB169" s="72"/>
      <c r="BFC169" s="72"/>
      <c r="BFD169" s="72"/>
      <c r="BFE169" s="72"/>
      <c r="BFF169" s="72"/>
      <c r="BFG169" s="72"/>
      <c r="BFH169" s="72"/>
      <c r="BFI169" s="72"/>
      <c r="BFJ169" s="72"/>
      <c r="BFK169" s="72"/>
      <c r="BFL169" s="72"/>
      <c r="BFM169" s="72"/>
      <c r="BFN169" s="72"/>
      <c r="BFO169" s="72"/>
      <c r="BFP169" s="72"/>
      <c r="BFQ169" s="72"/>
      <c r="BFR169" s="72"/>
      <c r="BFS169" s="72"/>
      <c r="BFT169" s="72"/>
      <c r="BFU169" s="72"/>
      <c r="BFV169" s="72"/>
      <c r="BFW169" s="72"/>
      <c r="BFX169" s="72"/>
      <c r="BFY169" s="72"/>
      <c r="BFZ169" s="72"/>
      <c r="BGA169" s="72"/>
      <c r="BGB169" s="72"/>
      <c r="BGC169" s="72"/>
      <c r="BGD169" s="72"/>
      <c r="BGE169" s="72"/>
      <c r="BGF169" s="72"/>
      <c r="BGG169" s="72"/>
      <c r="BGH169" s="72"/>
      <c r="BGI169" s="72"/>
      <c r="BGJ169" s="72"/>
      <c r="BGK169" s="72"/>
      <c r="BGL169" s="72"/>
      <c r="BGM169" s="72"/>
      <c r="BGN169" s="72"/>
      <c r="BGO169" s="72"/>
      <c r="BGP169" s="72"/>
      <c r="BGQ169" s="72"/>
      <c r="BGR169" s="72"/>
      <c r="BGS169" s="72"/>
      <c r="BGT169" s="72"/>
      <c r="BGU169" s="72"/>
      <c r="BGV169" s="72"/>
      <c r="BGW169" s="72"/>
      <c r="BGX169" s="72"/>
      <c r="BGY169" s="72"/>
      <c r="BGZ169" s="72"/>
      <c r="BHA169" s="72"/>
      <c r="BHB169" s="72"/>
      <c r="BHC169" s="72"/>
      <c r="BHD169" s="72"/>
      <c r="BHE169" s="72"/>
      <c r="BHF169" s="72"/>
      <c r="BHG169" s="72"/>
      <c r="BHH169" s="72"/>
      <c r="BHI169" s="72"/>
      <c r="BHJ169" s="72"/>
      <c r="BHK169" s="72"/>
      <c r="BHL169" s="72"/>
      <c r="BHM169" s="72"/>
      <c r="BHN169" s="72"/>
      <c r="BHO169" s="72"/>
      <c r="BHP169" s="72"/>
      <c r="BHQ169" s="72"/>
      <c r="BHR169" s="72"/>
      <c r="BHS169" s="72"/>
      <c r="BHT169" s="72"/>
      <c r="BHU169" s="72"/>
      <c r="BHV169" s="72"/>
      <c r="BHW169" s="72"/>
      <c r="BHX169" s="72"/>
      <c r="BHY169" s="72"/>
      <c r="BHZ169" s="72"/>
      <c r="BIA169" s="72"/>
      <c r="BIB169" s="72"/>
      <c r="BIC169" s="72"/>
      <c r="BID169" s="72"/>
      <c r="BIE169" s="72"/>
      <c r="BIF169" s="72"/>
      <c r="BIG169" s="72"/>
      <c r="BIH169" s="72"/>
      <c r="BII169" s="72"/>
      <c r="BIJ169" s="72"/>
      <c r="BIK169" s="72"/>
      <c r="BIL169" s="72"/>
      <c r="BIM169" s="72"/>
      <c r="BIN169" s="72"/>
      <c r="BIO169" s="72"/>
      <c r="BIP169" s="72"/>
      <c r="BIQ169" s="72"/>
      <c r="BIR169" s="72"/>
      <c r="BIS169" s="72"/>
      <c r="BIT169" s="72"/>
      <c r="BIU169" s="72"/>
      <c r="BIV169" s="72"/>
      <c r="BIW169" s="72"/>
      <c r="BIX169" s="72"/>
      <c r="BIY169" s="72"/>
      <c r="BIZ169" s="72"/>
      <c r="BJA169" s="72"/>
      <c r="BJB169" s="72"/>
      <c r="BJC169" s="72"/>
      <c r="BJD169" s="72"/>
      <c r="BJE169" s="72"/>
      <c r="BJF169" s="72"/>
      <c r="BJG169" s="72"/>
      <c r="BJH169" s="72"/>
      <c r="BJI169" s="72"/>
      <c r="BJJ169" s="72"/>
      <c r="BJK169" s="72"/>
      <c r="BJL169" s="72"/>
      <c r="BJM169" s="72"/>
      <c r="BJN169" s="72"/>
      <c r="BJO169" s="72"/>
      <c r="BJP169" s="72"/>
      <c r="BJQ169" s="72"/>
      <c r="BJR169" s="72"/>
      <c r="BJS169" s="72"/>
      <c r="BJT169" s="72"/>
      <c r="BJU169" s="72"/>
      <c r="BJV169" s="72"/>
      <c r="BJW169" s="72"/>
      <c r="BJX169" s="72"/>
      <c r="BJY169" s="72"/>
      <c r="BJZ169" s="72"/>
      <c r="BKA169" s="72"/>
      <c r="BKB169" s="72"/>
      <c r="BKC169" s="72"/>
      <c r="BKD169" s="72"/>
      <c r="BKE169" s="72"/>
      <c r="BKF169" s="72"/>
      <c r="BKG169" s="72"/>
      <c r="BKH169" s="72"/>
      <c r="BKI169" s="72"/>
      <c r="BKJ169" s="72"/>
      <c r="BKK169" s="72"/>
      <c r="BKL169" s="72"/>
      <c r="BKM169" s="72"/>
      <c r="BKN169" s="72"/>
      <c r="BKO169" s="72"/>
      <c r="BKP169" s="72"/>
      <c r="BKQ169" s="72"/>
      <c r="BKR169" s="72"/>
      <c r="BKS169" s="72"/>
      <c r="BKT169" s="72"/>
      <c r="BKU169" s="72"/>
      <c r="BKV169" s="72"/>
      <c r="BKW169" s="72"/>
      <c r="BKX169" s="72"/>
      <c r="BKY169" s="72"/>
      <c r="BKZ169" s="72"/>
      <c r="BLA169" s="72"/>
      <c r="BLB169" s="72"/>
      <c r="BLC169" s="72"/>
      <c r="BLD169" s="72"/>
      <c r="BLE169" s="72"/>
      <c r="BLF169" s="72"/>
      <c r="BLG169" s="72"/>
      <c r="BLH169" s="72"/>
      <c r="BLI169" s="72"/>
      <c r="BLJ169" s="72"/>
      <c r="BLK169" s="72"/>
      <c r="BLL169" s="72"/>
      <c r="BLM169" s="72"/>
      <c r="BLN169" s="72"/>
      <c r="BLO169" s="72"/>
      <c r="BLP169" s="72"/>
      <c r="BLQ169" s="72"/>
      <c r="BLR169" s="72"/>
      <c r="BLS169" s="72"/>
      <c r="BLT169" s="72"/>
      <c r="BLU169" s="72"/>
      <c r="BLV169" s="72"/>
      <c r="BLW169" s="72"/>
      <c r="BLX169" s="72"/>
      <c r="BLY169" s="72"/>
      <c r="BLZ169" s="72"/>
      <c r="BMA169" s="72"/>
      <c r="BMB169" s="72"/>
      <c r="BMC169" s="72"/>
      <c r="BMD169" s="72"/>
      <c r="BME169" s="72"/>
      <c r="BMF169" s="72"/>
      <c r="BMG169" s="72"/>
      <c r="BMH169" s="72"/>
      <c r="BMI169" s="72"/>
      <c r="BMJ169" s="72"/>
      <c r="BMK169" s="72"/>
      <c r="BML169" s="72"/>
      <c r="BMM169" s="72"/>
      <c r="BMN169" s="72"/>
      <c r="BMO169" s="72"/>
      <c r="BMP169" s="72"/>
      <c r="BMQ169" s="72"/>
      <c r="BMR169" s="72"/>
      <c r="BMS169" s="72"/>
      <c r="BMT169" s="72"/>
      <c r="BMU169" s="72"/>
      <c r="BMV169" s="72"/>
      <c r="BMW169" s="72"/>
      <c r="BMX169" s="72"/>
      <c r="BMY169" s="72"/>
      <c r="BMZ169" s="72"/>
      <c r="BNA169" s="72"/>
      <c r="BNB169" s="72"/>
      <c r="BNC169" s="72"/>
      <c r="BND169" s="72"/>
      <c r="BNE169" s="72"/>
      <c r="BNF169" s="72"/>
      <c r="BNG169" s="72"/>
      <c r="BNH169" s="72"/>
      <c r="BNI169" s="72"/>
      <c r="BNJ169" s="72"/>
      <c r="BNK169" s="72"/>
      <c r="BNL169" s="72"/>
      <c r="BNM169" s="72"/>
      <c r="BNN169" s="72"/>
      <c r="BNO169" s="72"/>
      <c r="BNP169" s="72"/>
      <c r="BNQ169" s="72"/>
      <c r="BNR169" s="72"/>
      <c r="BNS169" s="72"/>
      <c r="BNT169" s="72"/>
      <c r="BNU169" s="72"/>
      <c r="BNV169" s="72"/>
      <c r="BNW169" s="72"/>
      <c r="BNX169" s="72"/>
      <c r="BNY169" s="72"/>
      <c r="BNZ169" s="72"/>
      <c r="BOA169" s="72"/>
      <c r="BOB169" s="72"/>
      <c r="BOC169" s="72"/>
      <c r="BOD169" s="72"/>
      <c r="BOE169" s="72"/>
      <c r="BOF169" s="72"/>
      <c r="BOG169" s="72"/>
      <c r="BOH169" s="72"/>
      <c r="BOI169" s="72"/>
      <c r="BOJ169" s="72"/>
      <c r="BOK169" s="72"/>
      <c r="BOL169" s="72"/>
      <c r="BOM169" s="72"/>
      <c r="BON169" s="72"/>
      <c r="BOO169" s="72"/>
      <c r="BOP169" s="72"/>
      <c r="BOQ169" s="72"/>
      <c r="BOR169" s="72"/>
      <c r="BOS169" s="72"/>
      <c r="BOT169" s="72"/>
      <c r="BOU169" s="72"/>
      <c r="BOV169" s="72"/>
      <c r="BOW169" s="72"/>
      <c r="BOX169" s="72"/>
      <c r="BOY169" s="72"/>
      <c r="BOZ169" s="72"/>
      <c r="BPA169" s="72"/>
      <c r="BPB169" s="72"/>
      <c r="BPC169" s="72"/>
      <c r="BPD169" s="72"/>
      <c r="BPE169" s="72"/>
      <c r="BPF169" s="72"/>
      <c r="BPG169" s="72"/>
      <c r="BPH169" s="72"/>
      <c r="BPI169" s="72"/>
      <c r="BPJ169" s="72"/>
      <c r="BPK169" s="72"/>
      <c r="BPL169" s="72"/>
      <c r="BPM169" s="72"/>
      <c r="BPN169" s="72"/>
      <c r="BPO169" s="72"/>
      <c r="BPP169" s="72"/>
      <c r="BPQ169" s="72"/>
      <c r="BPR169" s="72"/>
      <c r="BPS169" s="72"/>
      <c r="BPT169" s="72"/>
      <c r="BPU169" s="72"/>
      <c r="BPV169" s="72"/>
      <c r="BPW169" s="72"/>
      <c r="BPX169" s="72"/>
      <c r="BPY169" s="72"/>
      <c r="BPZ169" s="72"/>
      <c r="BQA169" s="72"/>
      <c r="BQB169" s="72"/>
      <c r="BQC169" s="72"/>
      <c r="BQD169" s="72"/>
      <c r="BQE169" s="72"/>
      <c r="BQF169" s="72"/>
      <c r="BQG169" s="72"/>
      <c r="BQH169" s="72"/>
      <c r="BQI169" s="72"/>
      <c r="BQJ169" s="72"/>
      <c r="BQK169" s="72"/>
      <c r="BQL169" s="72"/>
      <c r="BQM169" s="72"/>
      <c r="BQN169" s="72"/>
      <c r="BQO169" s="72"/>
      <c r="BQP169" s="72"/>
      <c r="BQQ169" s="72"/>
      <c r="BQR169" s="72"/>
      <c r="BQS169" s="72"/>
      <c r="BQT169" s="72"/>
      <c r="BQU169" s="72"/>
      <c r="BQV169" s="72"/>
      <c r="BQW169" s="72"/>
      <c r="BQX169" s="72"/>
      <c r="BQY169" s="72"/>
      <c r="BQZ169" s="72"/>
      <c r="BRA169" s="72"/>
      <c r="BRB169" s="72"/>
      <c r="BRC169" s="72"/>
      <c r="BRD169" s="72"/>
      <c r="BRE169" s="72"/>
      <c r="BRF169" s="72"/>
      <c r="BRG169" s="72"/>
      <c r="BRH169" s="72"/>
      <c r="BRI169" s="72"/>
      <c r="BRJ169" s="72"/>
      <c r="BRK169" s="72"/>
      <c r="BRL169" s="72"/>
      <c r="BRM169" s="72"/>
      <c r="BRN169" s="72"/>
      <c r="BRO169" s="72"/>
      <c r="BRP169" s="72"/>
      <c r="BRQ169" s="72"/>
      <c r="BRR169" s="72"/>
      <c r="BRS169" s="72"/>
      <c r="BRT169" s="72"/>
      <c r="BRU169" s="72"/>
      <c r="BRV169" s="72"/>
      <c r="BRW169" s="72"/>
      <c r="BRX169" s="72"/>
      <c r="BRY169" s="72"/>
      <c r="BRZ169" s="72"/>
      <c r="BSA169" s="72"/>
      <c r="BSB169" s="72"/>
      <c r="BSC169" s="72"/>
      <c r="BSD169" s="72"/>
      <c r="BSE169" s="72"/>
      <c r="BSF169" s="72"/>
      <c r="BSG169" s="72"/>
      <c r="BSH169" s="72"/>
      <c r="BSI169" s="72"/>
      <c r="BSJ169" s="72"/>
      <c r="BSK169" s="72"/>
      <c r="BSL169" s="72"/>
      <c r="BSM169" s="72"/>
      <c r="BSN169" s="72"/>
      <c r="BSO169" s="72"/>
      <c r="BSP169" s="72"/>
      <c r="BSQ169" s="72"/>
      <c r="BSR169" s="72"/>
      <c r="BSS169" s="72"/>
      <c r="BST169" s="72"/>
      <c r="BSU169" s="72"/>
      <c r="BSV169" s="72"/>
      <c r="BSW169" s="72"/>
      <c r="BSX169" s="72"/>
      <c r="BSY169" s="72"/>
      <c r="BSZ169" s="72"/>
      <c r="BTA169" s="72"/>
      <c r="BTB169" s="72"/>
      <c r="BTC169" s="72"/>
      <c r="BTD169" s="72"/>
      <c r="BTE169" s="72"/>
      <c r="BTF169" s="72"/>
      <c r="BTG169" s="72"/>
      <c r="BTH169" s="72"/>
      <c r="BTI169" s="72"/>
      <c r="BTJ169" s="72"/>
      <c r="BTK169" s="72"/>
      <c r="BTL169" s="72"/>
      <c r="BTM169" s="72"/>
      <c r="BTN169" s="72"/>
      <c r="BTO169" s="72"/>
      <c r="BTP169" s="72"/>
      <c r="BTQ169" s="72"/>
      <c r="BTR169" s="72"/>
      <c r="BTS169" s="72"/>
      <c r="BTT169" s="72"/>
      <c r="BTU169" s="72"/>
      <c r="BTV169" s="72"/>
      <c r="BTW169" s="72"/>
      <c r="BTX169" s="72"/>
      <c r="BTY169" s="72"/>
      <c r="BTZ169" s="72"/>
      <c r="BUA169" s="72"/>
      <c r="BUB169" s="72"/>
      <c r="BUC169" s="72"/>
      <c r="BUD169" s="72"/>
      <c r="BUE169" s="72"/>
      <c r="BUF169" s="72"/>
      <c r="BUG169" s="72"/>
      <c r="BUH169" s="72"/>
      <c r="BUI169" s="72"/>
      <c r="BUJ169" s="72"/>
      <c r="BUK169" s="72"/>
      <c r="BUL169" s="72"/>
      <c r="BUM169" s="72"/>
      <c r="BUN169" s="72"/>
      <c r="BUO169" s="72"/>
      <c r="BUP169" s="72"/>
      <c r="BUQ169" s="72"/>
      <c r="BUR169" s="72"/>
      <c r="BUS169" s="72"/>
      <c r="BUT169" s="72"/>
      <c r="BUU169" s="72"/>
      <c r="BUV169" s="72"/>
      <c r="BUW169" s="72"/>
      <c r="BUX169" s="72"/>
      <c r="BUY169" s="72"/>
      <c r="BUZ169" s="72"/>
      <c r="BVA169" s="72"/>
      <c r="BVB169" s="72"/>
      <c r="BVC169" s="72"/>
      <c r="BVD169" s="72"/>
      <c r="BVE169" s="72"/>
      <c r="BVF169" s="72"/>
      <c r="BVG169" s="72"/>
      <c r="BVH169" s="72"/>
      <c r="BVI169" s="72"/>
      <c r="BVJ169" s="72"/>
      <c r="BVK169" s="72"/>
      <c r="BVL169" s="72"/>
      <c r="BVM169" s="72"/>
      <c r="BVN169" s="72"/>
      <c r="BVO169" s="72"/>
      <c r="BVP169" s="72"/>
      <c r="BVQ169" s="72"/>
      <c r="BVR169" s="72"/>
      <c r="BVS169" s="72"/>
      <c r="BVT169" s="72"/>
      <c r="BVU169" s="72"/>
      <c r="BVV169" s="72"/>
      <c r="BVW169" s="72"/>
      <c r="BVX169" s="72"/>
      <c r="BVY169" s="72"/>
      <c r="BVZ169" s="72"/>
      <c r="BWA169" s="72"/>
      <c r="BWB169" s="72"/>
      <c r="BWC169" s="72"/>
      <c r="BWD169" s="72"/>
      <c r="BWE169" s="72"/>
      <c r="BWF169" s="72"/>
      <c r="BWG169" s="72"/>
      <c r="BWH169" s="72"/>
      <c r="BWI169" s="72"/>
      <c r="BWJ169" s="72"/>
      <c r="BWK169" s="72"/>
      <c r="BWL169" s="72"/>
      <c r="BWM169" s="72"/>
      <c r="BWN169" s="72"/>
      <c r="BWO169" s="72"/>
      <c r="BWP169" s="72"/>
      <c r="BWQ169" s="72"/>
      <c r="BWR169" s="72"/>
      <c r="BWS169" s="72"/>
      <c r="BWT169" s="72"/>
      <c r="BWU169" s="72"/>
      <c r="BWV169" s="72"/>
      <c r="BWW169" s="72"/>
      <c r="BWX169" s="72"/>
      <c r="BWY169" s="72"/>
      <c r="BWZ169" s="72"/>
      <c r="BXA169" s="72"/>
      <c r="BXB169" s="72"/>
      <c r="BXC169" s="72"/>
      <c r="BXD169" s="72"/>
      <c r="BXE169" s="72"/>
      <c r="BXF169" s="72"/>
      <c r="BXG169" s="72"/>
      <c r="BXH169" s="72"/>
      <c r="BXI169" s="72"/>
      <c r="BXJ169" s="72"/>
      <c r="BXK169" s="72"/>
      <c r="BXL169" s="72"/>
      <c r="BXM169" s="72"/>
      <c r="BXN169" s="72"/>
      <c r="BXO169" s="72"/>
      <c r="BXP169" s="72"/>
      <c r="BXQ169" s="72"/>
      <c r="BXR169" s="72"/>
      <c r="BXS169" s="72"/>
      <c r="BXT169" s="72"/>
      <c r="BXU169" s="72"/>
      <c r="BXV169" s="72"/>
      <c r="BXW169" s="72"/>
      <c r="BXX169" s="72"/>
      <c r="BXY169" s="72"/>
      <c r="BXZ169" s="72"/>
      <c r="BYA169" s="72"/>
      <c r="BYB169" s="72"/>
      <c r="BYC169" s="72"/>
      <c r="BYD169" s="72"/>
      <c r="BYE169" s="72"/>
      <c r="BYF169" s="72"/>
      <c r="BYG169" s="72"/>
      <c r="BYH169" s="72"/>
      <c r="BYI169" s="72"/>
      <c r="BYJ169" s="72"/>
      <c r="BYK169" s="72"/>
      <c r="BYL169" s="72"/>
      <c r="BYM169" s="72"/>
      <c r="BYN169" s="72"/>
      <c r="BYO169" s="72"/>
      <c r="BYP169" s="72"/>
      <c r="BYQ169" s="72"/>
      <c r="BYR169" s="72"/>
      <c r="BYS169" s="72"/>
      <c r="BYT169" s="72"/>
      <c r="BYU169" s="72"/>
      <c r="BYV169" s="72"/>
      <c r="BYW169" s="72"/>
      <c r="BYX169" s="72"/>
      <c r="BYY169" s="72"/>
      <c r="BYZ169" s="72"/>
      <c r="BZA169" s="72"/>
      <c r="BZB169" s="72"/>
      <c r="BZC169" s="72"/>
      <c r="BZD169" s="72"/>
      <c r="BZE169" s="72"/>
      <c r="BZF169" s="72"/>
      <c r="BZG169" s="72"/>
      <c r="BZH169" s="72"/>
      <c r="BZI169" s="72"/>
      <c r="BZJ169" s="72"/>
      <c r="BZK169" s="72"/>
      <c r="BZL169" s="72"/>
      <c r="BZM169" s="72"/>
      <c r="BZN169" s="72"/>
      <c r="BZO169" s="72"/>
      <c r="BZP169" s="72"/>
      <c r="BZQ169" s="72"/>
      <c r="BZR169" s="72"/>
      <c r="BZS169" s="72"/>
      <c r="BZT169" s="72"/>
      <c r="BZU169" s="72"/>
      <c r="BZV169" s="72"/>
      <c r="BZW169" s="72"/>
      <c r="BZX169" s="72"/>
      <c r="BZY169" s="72"/>
      <c r="BZZ169" s="72"/>
      <c r="CAA169" s="72"/>
      <c r="CAB169" s="72"/>
      <c r="CAC169" s="72"/>
      <c r="CAD169" s="72"/>
      <c r="CAE169" s="72"/>
      <c r="CAF169" s="72"/>
      <c r="CAG169" s="72"/>
      <c r="CAH169" s="72"/>
      <c r="CAI169" s="72"/>
      <c r="CAJ169" s="72"/>
      <c r="CAK169" s="72"/>
      <c r="CAL169" s="72"/>
      <c r="CAM169" s="72"/>
      <c r="CAN169" s="72"/>
      <c r="CAO169" s="72"/>
      <c r="CAP169" s="72"/>
      <c r="CAQ169" s="72"/>
      <c r="CAR169" s="72"/>
      <c r="CAS169" s="72"/>
      <c r="CAT169" s="72"/>
      <c r="CAU169" s="72"/>
      <c r="CAV169" s="72"/>
      <c r="CAW169" s="72"/>
      <c r="CAX169" s="72"/>
      <c r="CAY169" s="72"/>
      <c r="CAZ169" s="72"/>
      <c r="CBA169" s="72"/>
      <c r="CBB169" s="72"/>
      <c r="CBC169" s="72"/>
      <c r="CBD169" s="72"/>
      <c r="CBE169" s="72"/>
      <c r="CBF169" s="72"/>
      <c r="CBG169" s="72"/>
      <c r="CBH169" s="72"/>
      <c r="CBI169" s="72"/>
      <c r="CBJ169" s="72"/>
      <c r="CBK169" s="72"/>
      <c r="CBL169" s="72"/>
      <c r="CBM169" s="72"/>
      <c r="CBN169" s="72"/>
      <c r="CBO169" s="72"/>
      <c r="CBP169" s="72"/>
      <c r="CBQ169" s="72"/>
      <c r="CBR169" s="72"/>
      <c r="CBS169" s="72"/>
      <c r="CBT169" s="72"/>
      <c r="CBU169" s="72"/>
      <c r="CBV169" s="72"/>
      <c r="CBW169" s="72"/>
      <c r="CBX169" s="72"/>
      <c r="CBY169" s="72"/>
      <c r="CBZ169" s="72"/>
      <c r="CCA169" s="72"/>
      <c r="CCB169" s="72"/>
      <c r="CCC169" s="72"/>
      <c r="CCD169" s="72"/>
      <c r="CCE169" s="72"/>
      <c r="CCF169" s="72"/>
      <c r="CCG169" s="72"/>
      <c r="CCH169" s="72"/>
      <c r="CCI169" s="72"/>
      <c r="CCJ169" s="72"/>
      <c r="CCK169" s="72"/>
      <c r="CCL169" s="72"/>
      <c r="CCM169" s="72"/>
      <c r="CCN169" s="72"/>
      <c r="CCO169" s="72"/>
      <c r="CCP169" s="72"/>
      <c r="CCQ169" s="72"/>
      <c r="CCR169" s="72"/>
      <c r="CCS169" s="72"/>
      <c r="CCT169" s="72"/>
      <c r="CCU169" s="72"/>
      <c r="CCV169" s="72"/>
      <c r="CCW169" s="72"/>
      <c r="CCX169" s="72"/>
      <c r="CCY169" s="72"/>
      <c r="CCZ169" s="72"/>
      <c r="CDA169" s="72"/>
      <c r="CDB169" s="72"/>
      <c r="CDC169" s="72"/>
      <c r="CDD169" s="72"/>
      <c r="CDE169" s="72"/>
      <c r="CDF169" s="72"/>
      <c r="CDG169" s="72"/>
      <c r="CDH169" s="72"/>
      <c r="CDI169" s="72"/>
      <c r="CDJ169" s="72"/>
      <c r="CDK169" s="72"/>
      <c r="CDL169" s="72"/>
      <c r="CDM169" s="72"/>
      <c r="CDN169" s="72"/>
      <c r="CDO169" s="72"/>
      <c r="CDP169" s="72"/>
      <c r="CDQ169" s="72"/>
      <c r="CDR169" s="72"/>
      <c r="CDS169" s="72"/>
      <c r="CDT169" s="72"/>
      <c r="CDU169" s="72"/>
      <c r="CDV169" s="72"/>
      <c r="CDW169" s="72"/>
      <c r="CDX169" s="72"/>
      <c r="CDY169" s="72"/>
      <c r="CDZ169" s="72"/>
      <c r="CEA169" s="72"/>
      <c r="CEB169" s="72"/>
      <c r="CEC169" s="72"/>
      <c r="CED169" s="72"/>
      <c r="CEE169" s="72"/>
      <c r="CEF169" s="72"/>
      <c r="CEG169" s="72"/>
      <c r="CEH169" s="72"/>
      <c r="CEI169" s="72"/>
      <c r="CEJ169" s="72"/>
      <c r="CEK169" s="72"/>
      <c r="CEL169" s="72"/>
      <c r="CEM169" s="72"/>
      <c r="CEN169" s="72"/>
      <c r="CEO169" s="72"/>
      <c r="CEP169" s="72"/>
      <c r="CEQ169" s="72"/>
      <c r="CER169" s="72"/>
      <c r="CES169" s="72"/>
      <c r="CET169" s="72"/>
      <c r="CEU169" s="72"/>
      <c r="CEV169" s="72"/>
      <c r="CEW169" s="72"/>
      <c r="CEX169" s="72"/>
      <c r="CEY169" s="72"/>
      <c r="CEZ169" s="72"/>
      <c r="CFA169" s="72"/>
      <c r="CFB169" s="72"/>
      <c r="CFC169" s="72"/>
      <c r="CFD169" s="72"/>
      <c r="CFE169" s="72"/>
      <c r="CFF169" s="72"/>
      <c r="CFG169" s="72"/>
      <c r="CFH169" s="72"/>
      <c r="CFI169" s="72"/>
      <c r="CFJ169" s="72"/>
      <c r="CFK169" s="72"/>
      <c r="CFL169" s="72"/>
      <c r="CFM169" s="72"/>
      <c r="CFN169" s="72"/>
      <c r="CFO169" s="72"/>
      <c r="CFP169" s="72"/>
      <c r="CFQ169" s="72"/>
      <c r="CFR169" s="72"/>
      <c r="CFS169" s="72"/>
      <c r="CFT169" s="72"/>
      <c r="CFU169" s="72"/>
      <c r="CFV169" s="72"/>
      <c r="CFW169" s="72"/>
      <c r="CFX169" s="72"/>
      <c r="CFY169" s="72"/>
      <c r="CFZ169" s="72"/>
      <c r="CGA169" s="72"/>
      <c r="CGB169" s="72"/>
      <c r="CGC169" s="72"/>
      <c r="CGD169" s="72"/>
      <c r="CGE169" s="72"/>
      <c r="CGF169" s="72"/>
      <c r="CGG169" s="72"/>
      <c r="CGH169" s="72"/>
      <c r="CGI169" s="72"/>
      <c r="CGJ169" s="72"/>
      <c r="CGK169" s="72"/>
      <c r="CGL169" s="72"/>
      <c r="CGM169" s="72"/>
      <c r="CGN169" s="72"/>
      <c r="CGO169" s="72"/>
      <c r="CGP169" s="72"/>
      <c r="CGQ169" s="72"/>
      <c r="CGR169" s="72"/>
      <c r="CGS169" s="72"/>
      <c r="CGT169" s="72"/>
      <c r="CGU169" s="72"/>
      <c r="CGV169" s="72"/>
      <c r="CGW169" s="72"/>
      <c r="CGX169" s="72"/>
      <c r="CGY169" s="72"/>
      <c r="CGZ169" s="72"/>
      <c r="CHA169" s="72"/>
      <c r="CHB169" s="72"/>
      <c r="CHC169" s="72"/>
      <c r="CHD169" s="72"/>
      <c r="CHE169" s="72"/>
      <c r="CHF169" s="72"/>
      <c r="CHG169" s="72"/>
      <c r="CHH169" s="72"/>
      <c r="CHI169" s="72"/>
      <c r="CHJ169" s="72"/>
      <c r="CHK169" s="72"/>
      <c r="CHL169" s="72"/>
      <c r="CHM169" s="72"/>
      <c r="CHN169" s="72"/>
      <c r="CHO169" s="72"/>
      <c r="CHP169" s="72"/>
      <c r="CHQ169" s="72"/>
      <c r="CHR169" s="72"/>
      <c r="CHS169" s="72"/>
      <c r="CHT169" s="72"/>
      <c r="CHU169" s="72"/>
      <c r="CHV169" s="72"/>
      <c r="CHW169" s="72"/>
      <c r="CHX169" s="72"/>
      <c r="CHY169" s="72"/>
      <c r="CHZ169" s="72"/>
      <c r="CIA169" s="72"/>
      <c r="CIB169" s="72"/>
      <c r="CIC169" s="72"/>
      <c r="CID169" s="72"/>
      <c r="CIE169" s="72"/>
      <c r="CIF169" s="72"/>
      <c r="CIG169" s="72"/>
      <c r="CIH169" s="72"/>
      <c r="CII169" s="72"/>
      <c r="CIJ169" s="72"/>
      <c r="CIK169" s="72"/>
      <c r="CIL169" s="72"/>
      <c r="CIM169" s="72"/>
      <c r="CIN169" s="72"/>
      <c r="CIO169" s="72"/>
      <c r="CIP169" s="72"/>
      <c r="CIQ169" s="72"/>
      <c r="CIR169" s="72"/>
      <c r="CIS169" s="72"/>
      <c r="CIT169" s="72"/>
      <c r="CIU169" s="72"/>
      <c r="CIV169" s="72"/>
      <c r="CIW169" s="72"/>
      <c r="CIX169" s="72"/>
      <c r="CIY169" s="72"/>
      <c r="CIZ169" s="72"/>
      <c r="CJA169" s="72"/>
      <c r="CJB169" s="72"/>
      <c r="CJC169" s="72"/>
      <c r="CJD169" s="72"/>
      <c r="CJE169" s="72"/>
      <c r="CJF169" s="72"/>
      <c r="CJG169" s="72"/>
      <c r="CJH169" s="72"/>
      <c r="CJI169" s="72"/>
      <c r="CJJ169" s="72"/>
      <c r="CJK169" s="72"/>
      <c r="CJL169" s="72"/>
      <c r="CJM169" s="72"/>
      <c r="CJN169" s="72"/>
      <c r="CJO169" s="72"/>
      <c r="CJP169" s="72"/>
      <c r="CJQ169" s="72"/>
      <c r="CJR169" s="72"/>
      <c r="CJS169" s="72"/>
      <c r="CJT169" s="72"/>
      <c r="CJU169" s="72"/>
      <c r="CJV169" s="72"/>
      <c r="CJW169" s="72"/>
      <c r="CJX169" s="72"/>
      <c r="CJY169" s="72"/>
      <c r="CJZ169" s="72"/>
      <c r="CKA169" s="72"/>
      <c r="CKB169" s="72"/>
      <c r="CKC169" s="72"/>
      <c r="CKD169" s="72"/>
      <c r="CKE169" s="72"/>
      <c r="CKF169" s="72"/>
      <c r="CKG169" s="72"/>
      <c r="CKH169" s="72"/>
      <c r="CKI169" s="72"/>
      <c r="CKJ169" s="72"/>
      <c r="CKK169" s="72"/>
      <c r="CKL169" s="72"/>
      <c r="CKM169" s="72"/>
      <c r="CKN169" s="72"/>
      <c r="CKO169" s="72"/>
      <c r="CKP169" s="72"/>
      <c r="CKQ169" s="72"/>
      <c r="CKR169" s="72"/>
      <c r="CKS169" s="72"/>
      <c r="CKT169" s="72"/>
      <c r="CKU169" s="72"/>
      <c r="CKV169" s="72"/>
      <c r="CKW169" s="72"/>
      <c r="CKX169" s="72"/>
      <c r="CKY169" s="72"/>
      <c r="CKZ169" s="72"/>
      <c r="CLA169" s="72"/>
      <c r="CLB169" s="72"/>
      <c r="CLC169" s="72"/>
      <c r="CLD169" s="72"/>
      <c r="CLE169" s="72"/>
      <c r="CLF169" s="72"/>
      <c r="CLG169" s="72"/>
      <c r="CLH169" s="72"/>
      <c r="CLI169" s="72"/>
      <c r="CLJ169" s="72"/>
      <c r="CLK169" s="72"/>
      <c r="CLL169" s="72"/>
      <c r="CLM169" s="72"/>
      <c r="CLN169" s="72"/>
      <c r="CLO169" s="72"/>
      <c r="CLP169" s="72"/>
      <c r="CLQ169" s="72"/>
      <c r="CLR169" s="72"/>
      <c r="CLS169" s="72"/>
      <c r="CLT169" s="72"/>
      <c r="CLU169" s="72"/>
      <c r="CLV169" s="72"/>
      <c r="CLW169" s="72"/>
      <c r="CLX169" s="72"/>
      <c r="CLY169" s="72"/>
      <c r="CLZ169" s="72"/>
      <c r="CMA169" s="72"/>
      <c r="CMB169" s="72"/>
      <c r="CMC169" s="72"/>
      <c r="CMD169" s="72"/>
      <c r="CME169" s="72"/>
      <c r="CMF169" s="72"/>
      <c r="CMG169" s="72"/>
      <c r="CMH169" s="72"/>
      <c r="CMI169" s="72"/>
      <c r="CMJ169" s="72"/>
      <c r="CMK169" s="72"/>
      <c r="CML169" s="72"/>
      <c r="CMM169" s="72"/>
      <c r="CMN169" s="72"/>
      <c r="CMO169" s="72"/>
      <c r="CMP169" s="72"/>
      <c r="CMQ169" s="72"/>
      <c r="CMR169" s="72"/>
      <c r="CMS169" s="72"/>
      <c r="CMT169" s="72"/>
      <c r="CMU169" s="72"/>
      <c r="CMV169" s="72"/>
      <c r="CMW169" s="72"/>
      <c r="CMX169" s="72"/>
      <c r="CMY169" s="72"/>
      <c r="CMZ169" s="72"/>
      <c r="CNA169" s="72"/>
      <c r="CNB169" s="72"/>
      <c r="CNC169" s="72"/>
      <c r="CND169" s="72"/>
      <c r="CNE169" s="72"/>
      <c r="CNF169" s="72"/>
      <c r="CNG169" s="72"/>
      <c r="CNH169" s="72"/>
      <c r="CNI169" s="72"/>
      <c r="CNJ169" s="72"/>
      <c r="CNK169" s="72"/>
      <c r="CNL169" s="72"/>
      <c r="CNM169" s="72"/>
      <c r="CNN169" s="72"/>
      <c r="CNO169" s="72"/>
      <c r="CNP169" s="72"/>
      <c r="CNQ169" s="72"/>
      <c r="CNR169" s="72"/>
      <c r="CNS169" s="72"/>
      <c r="CNT169" s="72"/>
      <c r="CNU169" s="72"/>
      <c r="CNV169" s="72"/>
      <c r="CNW169" s="72"/>
      <c r="CNX169" s="72"/>
      <c r="CNY169" s="72"/>
      <c r="CNZ169" s="72"/>
      <c r="COA169" s="72"/>
      <c r="COB169" s="72"/>
      <c r="COC169" s="72"/>
      <c r="COD169" s="72"/>
      <c r="COE169" s="72"/>
      <c r="COF169" s="72"/>
      <c r="COG169" s="72"/>
      <c r="COH169" s="72"/>
      <c r="COI169" s="72"/>
      <c r="COJ169" s="72"/>
      <c r="COK169" s="72"/>
      <c r="COL169" s="72"/>
      <c r="COM169" s="72"/>
      <c r="CON169" s="72"/>
      <c r="COO169" s="72"/>
      <c r="COP169" s="72"/>
      <c r="COQ169" s="72"/>
      <c r="COR169" s="72"/>
      <c r="COS169" s="72"/>
      <c r="COT169" s="72"/>
      <c r="COU169" s="72"/>
      <c r="COV169" s="72"/>
      <c r="COW169" s="72"/>
      <c r="COX169" s="72"/>
      <c r="COY169" s="72"/>
      <c r="COZ169" s="72"/>
      <c r="CPA169" s="72"/>
      <c r="CPB169" s="72"/>
      <c r="CPC169" s="72"/>
      <c r="CPD169" s="72"/>
      <c r="CPE169" s="72"/>
      <c r="CPF169" s="72"/>
      <c r="CPG169" s="72"/>
      <c r="CPH169" s="72"/>
      <c r="CPI169" s="72"/>
      <c r="CPJ169" s="72"/>
      <c r="CPK169" s="72"/>
      <c r="CPL169" s="72"/>
      <c r="CPM169" s="72"/>
      <c r="CPN169" s="72"/>
      <c r="CPO169" s="72"/>
      <c r="CPP169" s="72"/>
      <c r="CPQ169" s="72"/>
      <c r="CPR169" s="72"/>
      <c r="CPS169" s="72"/>
      <c r="CPT169" s="72"/>
      <c r="CPU169" s="72"/>
      <c r="CPV169" s="72"/>
      <c r="CPW169" s="72"/>
      <c r="CPX169" s="72"/>
      <c r="CPY169" s="72"/>
      <c r="CPZ169" s="72"/>
      <c r="CQA169" s="72"/>
      <c r="CQB169" s="72"/>
      <c r="CQC169" s="72"/>
      <c r="CQD169" s="72"/>
      <c r="CQE169" s="72"/>
      <c r="CQF169" s="72"/>
      <c r="CQG169" s="72"/>
      <c r="CQH169" s="72"/>
      <c r="CQI169" s="72"/>
      <c r="CQJ169" s="72"/>
      <c r="CQK169" s="72"/>
      <c r="CQL169" s="72"/>
      <c r="CQM169" s="72"/>
      <c r="CQN169" s="72"/>
      <c r="CQO169" s="72"/>
      <c r="CQP169" s="72"/>
      <c r="CQQ169" s="72"/>
      <c r="CQR169" s="72"/>
      <c r="CQS169" s="72"/>
      <c r="CQT169" s="72"/>
      <c r="CQU169" s="72"/>
      <c r="CQV169" s="72"/>
      <c r="CQW169" s="72"/>
      <c r="CQX169" s="72"/>
      <c r="CQY169" s="72"/>
      <c r="CQZ169" s="72"/>
      <c r="CRA169" s="72"/>
      <c r="CRB169" s="72"/>
      <c r="CRC169" s="72"/>
      <c r="CRD169" s="72"/>
      <c r="CRE169" s="72"/>
      <c r="CRF169" s="72"/>
      <c r="CRG169" s="72"/>
      <c r="CRH169" s="72"/>
      <c r="CRI169" s="72"/>
      <c r="CRJ169" s="72"/>
      <c r="CRK169" s="72"/>
      <c r="CRL169" s="72"/>
      <c r="CRM169" s="72"/>
      <c r="CRN169" s="72"/>
      <c r="CRO169" s="72"/>
      <c r="CRP169" s="72"/>
      <c r="CRQ169" s="72"/>
      <c r="CRR169" s="72"/>
      <c r="CRS169" s="72"/>
      <c r="CRT169" s="72"/>
      <c r="CRU169" s="72"/>
      <c r="CRV169" s="72"/>
      <c r="CRW169" s="72"/>
      <c r="CRX169" s="72"/>
      <c r="CRY169" s="72"/>
      <c r="CRZ169" s="72"/>
      <c r="CSA169" s="72"/>
      <c r="CSB169" s="72"/>
      <c r="CSC169" s="72"/>
      <c r="CSD169" s="72"/>
      <c r="CSE169" s="72"/>
      <c r="CSF169" s="72"/>
      <c r="CSG169" s="72"/>
      <c r="CSH169" s="72"/>
      <c r="CSI169" s="72"/>
      <c r="CSJ169" s="72"/>
      <c r="CSK169" s="72"/>
      <c r="CSL169" s="72"/>
      <c r="CSM169" s="72"/>
      <c r="CSN169" s="72"/>
      <c r="CSO169" s="72"/>
      <c r="CSP169" s="72"/>
      <c r="CSQ169" s="72"/>
      <c r="CSR169" s="72"/>
      <c r="CSS169" s="72"/>
      <c r="CST169" s="72"/>
      <c r="CSU169" s="72"/>
      <c r="CSV169" s="72"/>
      <c r="CSW169" s="72"/>
      <c r="CSX169" s="72"/>
      <c r="CSY169" s="72"/>
      <c r="CSZ169" s="72"/>
      <c r="CTA169" s="72"/>
      <c r="CTB169" s="72"/>
      <c r="CTC169" s="72"/>
      <c r="CTD169" s="72"/>
      <c r="CTE169" s="72"/>
      <c r="CTF169" s="72"/>
      <c r="CTG169" s="72"/>
      <c r="CTH169" s="72"/>
      <c r="CTI169" s="72"/>
      <c r="CTJ169" s="72"/>
      <c r="CTK169" s="72"/>
      <c r="CTL169" s="72"/>
      <c r="CTM169" s="72"/>
      <c r="CTN169" s="72"/>
      <c r="CTO169" s="72"/>
      <c r="CTP169" s="72"/>
      <c r="CTQ169" s="72"/>
      <c r="CTR169" s="72"/>
      <c r="CTS169" s="72"/>
      <c r="CTT169" s="72"/>
      <c r="CTU169" s="72"/>
      <c r="CTV169" s="72"/>
      <c r="CTW169" s="72"/>
      <c r="CTX169" s="72"/>
      <c r="CTY169" s="72"/>
      <c r="CTZ169" s="72"/>
      <c r="CUA169" s="72"/>
      <c r="CUB169" s="72"/>
      <c r="CUC169" s="72"/>
      <c r="CUD169" s="72"/>
      <c r="CUE169" s="72"/>
      <c r="CUF169" s="72"/>
      <c r="CUG169" s="72"/>
      <c r="CUH169" s="72"/>
      <c r="CUI169" s="72"/>
      <c r="CUJ169" s="72"/>
      <c r="CUK169" s="72"/>
      <c r="CUL169" s="72"/>
      <c r="CUM169" s="72"/>
      <c r="CUN169" s="72"/>
      <c r="CUO169" s="72"/>
      <c r="CUP169" s="72"/>
      <c r="CUQ169" s="72"/>
      <c r="CUR169" s="72"/>
      <c r="CUS169" s="72"/>
      <c r="CUT169" s="72"/>
      <c r="CUU169" s="72"/>
      <c r="CUV169" s="72"/>
      <c r="CUW169" s="72"/>
      <c r="CUX169" s="72"/>
      <c r="CUY169" s="72"/>
      <c r="CUZ169" s="72"/>
      <c r="CVA169" s="72"/>
      <c r="CVB169" s="72"/>
      <c r="CVC169" s="72"/>
      <c r="CVD169" s="72"/>
      <c r="CVE169" s="72"/>
      <c r="CVF169" s="72"/>
      <c r="CVG169" s="72"/>
      <c r="CVH169" s="72"/>
      <c r="CVI169" s="72"/>
      <c r="CVJ169" s="72"/>
      <c r="CVK169" s="72"/>
      <c r="CVL169" s="72"/>
      <c r="CVM169" s="72"/>
      <c r="CVN169" s="72"/>
      <c r="CVO169" s="72"/>
      <c r="CVP169" s="72"/>
      <c r="CVQ169" s="72"/>
      <c r="CVR169" s="72"/>
      <c r="CVS169" s="72"/>
      <c r="CVT169" s="72"/>
      <c r="CVU169" s="72"/>
      <c r="CVV169" s="72"/>
      <c r="CVW169" s="72"/>
      <c r="CVX169" s="72"/>
      <c r="CVY169" s="72"/>
      <c r="CVZ169" s="72"/>
      <c r="CWA169" s="72"/>
      <c r="CWB169" s="72"/>
      <c r="CWC169" s="72"/>
      <c r="CWD169" s="72"/>
      <c r="CWE169" s="72"/>
      <c r="CWF169" s="72"/>
      <c r="CWG169" s="72"/>
      <c r="CWH169" s="72"/>
      <c r="CWI169" s="72"/>
      <c r="CWJ169" s="72"/>
      <c r="CWK169" s="72"/>
      <c r="CWL169" s="72"/>
      <c r="CWM169" s="72"/>
      <c r="CWN169" s="72"/>
      <c r="CWO169" s="72"/>
      <c r="CWP169" s="72"/>
      <c r="CWQ169" s="72"/>
      <c r="CWR169" s="72"/>
      <c r="CWS169" s="72"/>
      <c r="CWT169" s="72"/>
      <c r="CWU169" s="72"/>
      <c r="CWV169" s="72"/>
      <c r="CWW169" s="72"/>
      <c r="CWX169" s="72"/>
      <c r="CWY169" s="72"/>
      <c r="CWZ169" s="72"/>
      <c r="CXA169" s="72"/>
      <c r="CXB169" s="72"/>
      <c r="CXC169" s="72"/>
      <c r="CXD169" s="72"/>
      <c r="CXE169" s="72"/>
      <c r="CXF169" s="72"/>
      <c r="CXG169" s="72"/>
      <c r="CXH169" s="72"/>
      <c r="CXI169" s="72"/>
      <c r="CXJ169" s="72"/>
      <c r="CXK169" s="72"/>
      <c r="CXL169" s="72"/>
      <c r="CXM169" s="72"/>
      <c r="CXN169" s="72"/>
      <c r="CXO169" s="72"/>
      <c r="CXP169" s="72"/>
      <c r="CXQ169" s="72"/>
      <c r="CXR169" s="72"/>
      <c r="CXS169" s="72"/>
      <c r="CXT169" s="72"/>
      <c r="CXU169" s="72"/>
      <c r="CXV169" s="72"/>
      <c r="CXW169" s="72"/>
      <c r="CXX169" s="72"/>
      <c r="CXY169" s="72"/>
      <c r="CXZ169" s="72"/>
      <c r="CYA169" s="72"/>
      <c r="CYB169" s="72"/>
      <c r="CYC169" s="72"/>
      <c r="CYD169" s="72"/>
      <c r="CYE169" s="72"/>
      <c r="CYF169" s="72"/>
      <c r="CYG169" s="72"/>
      <c r="CYH169" s="72"/>
      <c r="CYI169" s="72"/>
      <c r="CYJ169" s="72"/>
      <c r="CYK169" s="72"/>
      <c r="CYL169" s="72"/>
      <c r="CYM169" s="72"/>
      <c r="CYN169" s="72"/>
      <c r="CYO169" s="72"/>
      <c r="CYP169" s="72"/>
      <c r="CYQ169" s="72"/>
      <c r="CYR169" s="72"/>
      <c r="CYS169" s="72"/>
      <c r="CYT169" s="72"/>
      <c r="CYU169" s="72"/>
      <c r="CYV169" s="72"/>
      <c r="CYW169" s="72"/>
      <c r="CYX169" s="72"/>
      <c r="CYY169" s="72"/>
      <c r="CYZ169" s="72"/>
      <c r="CZA169" s="72"/>
      <c r="CZB169" s="72"/>
      <c r="CZC169" s="72"/>
      <c r="CZD169" s="72"/>
      <c r="CZE169" s="72"/>
      <c r="CZF169" s="72"/>
      <c r="CZG169" s="72"/>
      <c r="CZH169" s="72"/>
      <c r="CZI169" s="72"/>
      <c r="CZJ169" s="72"/>
      <c r="CZK169" s="72"/>
      <c r="CZL169" s="72"/>
      <c r="CZM169" s="72"/>
      <c r="CZN169" s="72"/>
      <c r="CZO169" s="72"/>
      <c r="CZP169" s="72"/>
      <c r="CZQ169" s="72"/>
      <c r="CZR169" s="72"/>
      <c r="CZS169" s="72"/>
      <c r="CZT169" s="72"/>
      <c r="CZU169" s="72"/>
      <c r="CZV169" s="72"/>
      <c r="CZW169" s="72"/>
      <c r="CZX169" s="72"/>
      <c r="CZY169" s="72"/>
      <c r="CZZ169" s="72"/>
      <c r="DAA169" s="72"/>
      <c r="DAB169" s="72"/>
      <c r="DAC169" s="72"/>
      <c r="DAD169" s="72"/>
      <c r="DAE169" s="72"/>
      <c r="DAF169" s="72"/>
      <c r="DAG169" s="72"/>
      <c r="DAH169" s="72"/>
      <c r="DAI169" s="72"/>
      <c r="DAJ169" s="72"/>
      <c r="DAK169" s="72"/>
      <c r="DAL169" s="72"/>
      <c r="DAM169" s="72"/>
      <c r="DAN169" s="72"/>
      <c r="DAO169" s="72"/>
      <c r="DAP169" s="72"/>
      <c r="DAQ169" s="72"/>
      <c r="DAR169" s="72"/>
      <c r="DAS169" s="72"/>
      <c r="DAT169" s="72"/>
      <c r="DAU169" s="72"/>
      <c r="DAV169" s="72"/>
      <c r="DAW169" s="72"/>
      <c r="DAX169" s="72"/>
      <c r="DAY169" s="72"/>
      <c r="DAZ169" s="72"/>
      <c r="DBA169" s="72"/>
      <c r="DBB169" s="72"/>
      <c r="DBC169" s="72"/>
      <c r="DBD169" s="72"/>
      <c r="DBE169" s="72"/>
      <c r="DBF169" s="72"/>
      <c r="DBG169" s="72"/>
      <c r="DBH169" s="72"/>
      <c r="DBI169" s="72"/>
      <c r="DBJ169" s="72"/>
      <c r="DBK169" s="72"/>
      <c r="DBL169" s="72"/>
      <c r="DBM169" s="72"/>
      <c r="DBN169" s="72"/>
      <c r="DBO169" s="72"/>
      <c r="DBP169" s="72"/>
      <c r="DBQ169" s="72"/>
      <c r="DBR169" s="72"/>
      <c r="DBS169" s="72"/>
      <c r="DBT169" s="72"/>
      <c r="DBU169" s="72"/>
      <c r="DBV169" s="72"/>
      <c r="DBW169" s="72"/>
      <c r="DBX169" s="72"/>
      <c r="DBY169" s="72"/>
      <c r="DBZ169" s="72"/>
      <c r="DCA169" s="72"/>
      <c r="DCB169" s="72"/>
      <c r="DCC169" s="72"/>
      <c r="DCD169" s="72"/>
      <c r="DCE169" s="72"/>
      <c r="DCF169" s="72"/>
      <c r="DCG169" s="72"/>
      <c r="DCH169" s="72"/>
      <c r="DCI169" s="72"/>
      <c r="DCJ169" s="72"/>
      <c r="DCK169" s="72"/>
      <c r="DCL169" s="72"/>
      <c r="DCM169" s="72"/>
      <c r="DCN169" s="72"/>
      <c r="DCO169" s="72"/>
      <c r="DCP169" s="72"/>
      <c r="DCQ169" s="72"/>
      <c r="DCR169" s="72"/>
      <c r="DCS169" s="72"/>
      <c r="DCT169" s="72"/>
      <c r="DCU169" s="72"/>
      <c r="DCV169" s="72"/>
      <c r="DCW169" s="72"/>
      <c r="DCX169" s="72"/>
      <c r="DCY169" s="72"/>
      <c r="DCZ169" s="72"/>
      <c r="DDA169" s="72"/>
      <c r="DDB169" s="72"/>
      <c r="DDC169" s="72"/>
      <c r="DDD169" s="72"/>
      <c r="DDE169" s="72"/>
      <c r="DDF169" s="72"/>
      <c r="DDG169" s="72"/>
      <c r="DDH169" s="72"/>
      <c r="DDI169" s="72"/>
      <c r="DDJ169" s="72"/>
      <c r="DDK169" s="72"/>
      <c r="DDL169" s="72"/>
      <c r="DDM169" s="72"/>
      <c r="DDN169" s="72"/>
      <c r="DDO169" s="72"/>
      <c r="DDP169" s="72"/>
      <c r="DDQ169" s="72"/>
      <c r="DDR169" s="72"/>
      <c r="DDS169" s="72"/>
      <c r="DDT169" s="72"/>
      <c r="DDU169" s="72"/>
      <c r="DDV169" s="72"/>
      <c r="DDW169" s="72"/>
      <c r="DDX169" s="72"/>
      <c r="DDY169" s="72"/>
      <c r="DDZ169" s="72"/>
      <c r="DEA169" s="72"/>
      <c r="DEB169" s="72"/>
      <c r="DEC169" s="72"/>
      <c r="DED169" s="72"/>
      <c r="DEE169" s="72"/>
      <c r="DEF169" s="72"/>
      <c r="DEG169" s="72"/>
      <c r="DEH169" s="72"/>
      <c r="DEI169" s="72"/>
      <c r="DEJ169" s="72"/>
      <c r="DEK169" s="72"/>
      <c r="DEL169" s="72"/>
      <c r="DEM169" s="72"/>
      <c r="DEN169" s="72"/>
      <c r="DEO169" s="72"/>
      <c r="DEP169" s="72"/>
      <c r="DEQ169" s="72"/>
      <c r="DER169" s="72"/>
      <c r="DES169" s="72"/>
      <c r="DET169" s="72"/>
      <c r="DEU169" s="72"/>
      <c r="DEV169" s="72"/>
      <c r="DEW169" s="72"/>
      <c r="DEX169" s="72"/>
      <c r="DEY169" s="72"/>
      <c r="DEZ169" s="72"/>
      <c r="DFA169" s="72"/>
      <c r="DFB169" s="72"/>
      <c r="DFC169" s="72"/>
      <c r="DFD169" s="72"/>
      <c r="DFE169" s="72"/>
      <c r="DFF169" s="72"/>
      <c r="DFG169" s="72"/>
      <c r="DFH169" s="72"/>
      <c r="DFI169" s="72"/>
      <c r="DFJ169" s="72"/>
      <c r="DFK169" s="72"/>
      <c r="DFL169" s="72"/>
      <c r="DFM169" s="72"/>
      <c r="DFN169" s="72"/>
      <c r="DFO169" s="72"/>
      <c r="DFP169" s="72"/>
      <c r="DFQ169" s="72"/>
      <c r="DFR169" s="72"/>
      <c r="DFS169" s="72"/>
      <c r="DFT169" s="72"/>
      <c r="DFU169" s="72"/>
      <c r="DFV169" s="72"/>
      <c r="DFW169" s="72"/>
      <c r="DFX169" s="72"/>
      <c r="DFY169" s="72"/>
      <c r="DFZ169" s="72"/>
      <c r="DGA169" s="72"/>
      <c r="DGB169" s="72"/>
      <c r="DGC169" s="72"/>
      <c r="DGD169" s="72"/>
      <c r="DGE169" s="72"/>
      <c r="DGF169" s="72"/>
      <c r="DGG169" s="72"/>
      <c r="DGH169" s="72"/>
      <c r="DGI169" s="72"/>
      <c r="DGJ169" s="72"/>
      <c r="DGK169" s="72"/>
      <c r="DGL169" s="72"/>
      <c r="DGM169" s="72"/>
      <c r="DGN169" s="72"/>
      <c r="DGO169" s="72"/>
      <c r="DGP169" s="72"/>
      <c r="DGQ169" s="72"/>
      <c r="DGR169" s="72"/>
      <c r="DGS169" s="72"/>
      <c r="DGT169" s="72"/>
      <c r="DGU169" s="72"/>
      <c r="DGV169" s="72"/>
      <c r="DGW169" s="72"/>
      <c r="DGX169" s="72"/>
      <c r="DGY169" s="72"/>
      <c r="DGZ169" s="72"/>
      <c r="DHA169" s="72"/>
      <c r="DHB169" s="72"/>
      <c r="DHC169" s="72"/>
      <c r="DHD169" s="72"/>
      <c r="DHE169" s="72"/>
      <c r="DHF169" s="72"/>
      <c r="DHG169" s="72"/>
      <c r="DHH169" s="72"/>
      <c r="DHI169" s="72"/>
      <c r="DHJ169" s="72"/>
      <c r="DHK169" s="72"/>
      <c r="DHL169" s="72"/>
      <c r="DHM169" s="72"/>
      <c r="DHN169" s="72"/>
      <c r="DHO169" s="72"/>
      <c r="DHP169" s="72"/>
      <c r="DHQ169" s="72"/>
      <c r="DHR169" s="72"/>
      <c r="DHS169" s="72"/>
      <c r="DHT169" s="72"/>
      <c r="DHU169" s="72"/>
      <c r="DHV169" s="72"/>
      <c r="DHW169" s="72"/>
      <c r="DHX169" s="72"/>
      <c r="DHY169" s="72"/>
      <c r="DHZ169" s="72"/>
      <c r="DIA169" s="72"/>
      <c r="DIB169" s="72"/>
      <c r="DIC169" s="72"/>
      <c r="DID169" s="72"/>
      <c r="DIE169" s="72"/>
      <c r="DIF169" s="72"/>
      <c r="DIG169" s="72"/>
      <c r="DIH169" s="72"/>
      <c r="DII169" s="72"/>
      <c r="DIJ169" s="72"/>
      <c r="DIK169" s="72"/>
      <c r="DIL169" s="72"/>
      <c r="DIM169" s="72"/>
      <c r="DIN169" s="72"/>
      <c r="DIO169" s="72"/>
      <c r="DIP169" s="72"/>
      <c r="DIQ169" s="72"/>
      <c r="DIR169" s="72"/>
      <c r="DIS169" s="72"/>
      <c r="DIT169" s="72"/>
      <c r="DIU169" s="72"/>
      <c r="DIV169" s="72"/>
      <c r="DIW169" s="72"/>
      <c r="DIX169" s="72"/>
      <c r="DIY169" s="72"/>
      <c r="DIZ169" s="72"/>
      <c r="DJA169" s="72"/>
      <c r="DJB169" s="72"/>
      <c r="DJC169" s="72"/>
      <c r="DJD169" s="72"/>
      <c r="DJE169" s="72"/>
      <c r="DJF169" s="72"/>
      <c r="DJG169" s="72"/>
      <c r="DJH169" s="72"/>
      <c r="DJI169" s="72"/>
      <c r="DJJ169" s="72"/>
      <c r="DJK169" s="72"/>
      <c r="DJL169" s="72"/>
      <c r="DJM169" s="72"/>
      <c r="DJN169" s="72"/>
      <c r="DJO169" s="72"/>
      <c r="DJP169" s="72"/>
      <c r="DJQ169" s="72"/>
      <c r="DJR169" s="72"/>
      <c r="DJS169" s="72"/>
      <c r="DJT169" s="72"/>
      <c r="DJU169" s="72"/>
      <c r="DJV169" s="72"/>
      <c r="DJW169" s="72"/>
      <c r="DJX169" s="72"/>
      <c r="DJY169" s="72"/>
      <c r="DJZ169" s="72"/>
      <c r="DKA169" s="72"/>
      <c r="DKB169" s="72"/>
      <c r="DKC169" s="72"/>
      <c r="DKD169" s="72"/>
      <c r="DKE169" s="72"/>
      <c r="DKF169" s="72"/>
      <c r="DKG169" s="72"/>
      <c r="DKH169" s="72"/>
      <c r="DKI169" s="72"/>
      <c r="DKJ169" s="72"/>
      <c r="DKK169" s="72"/>
      <c r="DKL169" s="72"/>
      <c r="DKM169" s="72"/>
      <c r="DKN169" s="72"/>
      <c r="DKO169" s="72"/>
      <c r="DKP169" s="72"/>
      <c r="DKQ169" s="72"/>
      <c r="DKR169" s="72"/>
      <c r="DKS169" s="72"/>
      <c r="DKT169" s="72"/>
      <c r="DKU169" s="72"/>
      <c r="DKV169" s="72"/>
      <c r="DKW169" s="72"/>
      <c r="DKX169" s="72"/>
      <c r="DKY169" s="72"/>
      <c r="DKZ169" s="72"/>
      <c r="DLA169" s="72"/>
      <c r="DLB169" s="72"/>
      <c r="DLC169" s="72"/>
      <c r="DLD169" s="72"/>
      <c r="DLE169" s="72"/>
      <c r="DLF169" s="72"/>
      <c r="DLG169" s="72"/>
      <c r="DLH169" s="72"/>
      <c r="DLI169" s="72"/>
      <c r="DLJ169" s="72"/>
      <c r="DLK169" s="72"/>
      <c r="DLL169" s="72"/>
      <c r="DLM169" s="72"/>
      <c r="DLN169" s="72"/>
      <c r="DLO169" s="72"/>
      <c r="DLP169" s="72"/>
      <c r="DLQ169" s="72"/>
      <c r="DLR169" s="72"/>
      <c r="DLS169" s="72"/>
      <c r="DLT169" s="72"/>
      <c r="DLU169" s="72"/>
      <c r="DLV169" s="72"/>
      <c r="DLW169" s="72"/>
      <c r="DLX169" s="72"/>
      <c r="DLY169" s="72"/>
      <c r="DLZ169" s="72"/>
      <c r="DMA169" s="72"/>
      <c r="DMB169" s="72"/>
      <c r="DMC169" s="72"/>
      <c r="DMD169" s="72"/>
      <c r="DME169" s="72"/>
      <c r="DMF169" s="72"/>
      <c r="DMG169" s="72"/>
      <c r="DMH169" s="72"/>
      <c r="DMI169" s="72"/>
      <c r="DMJ169" s="72"/>
      <c r="DMK169" s="72"/>
      <c r="DML169" s="72"/>
      <c r="DMM169" s="72"/>
      <c r="DMN169" s="72"/>
      <c r="DMO169" s="72"/>
      <c r="DMP169" s="72"/>
      <c r="DMQ169" s="72"/>
      <c r="DMR169" s="72"/>
      <c r="DMS169" s="72"/>
      <c r="DMT169" s="72"/>
      <c r="DMU169" s="72"/>
      <c r="DMV169" s="72"/>
      <c r="DMW169" s="72"/>
      <c r="DMX169" s="72"/>
      <c r="DMY169" s="72"/>
      <c r="DMZ169" s="72"/>
      <c r="DNA169" s="72"/>
      <c r="DNB169" s="72"/>
      <c r="DNC169" s="72"/>
      <c r="DND169" s="72"/>
      <c r="DNE169" s="72"/>
      <c r="DNF169" s="72"/>
      <c r="DNG169" s="72"/>
      <c r="DNH169" s="72"/>
      <c r="DNI169" s="72"/>
      <c r="DNJ169" s="72"/>
      <c r="DNK169" s="72"/>
      <c r="DNL169" s="72"/>
      <c r="DNM169" s="72"/>
      <c r="DNN169" s="72"/>
      <c r="DNO169" s="72"/>
      <c r="DNP169" s="72"/>
      <c r="DNQ169" s="72"/>
      <c r="DNR169" s="72"/>
      <c r="DNS169" s="72"/>
      <c r="DNT169" s="72"/>
      <c r="DNU169" s="72"/>
      <c r="DNV169" s="72"/>
      <c r="DNW169" s="72"/>
      <c r="DNX169" s="72"/>
      <c r="DNY169" s="72"/>
      <c r="DNZ169" s="72"/>
      <c r="DOA169" s="72"/>
      <c r="DOB169" s="72"/>
      <c r="DOC169" s="72"/>
      <c r="DOD169" s="72"/>
      <c r="DOE169" s="72"/>
      <c r="DOF169" s="72"/>
      <c r="DOG169" s="72"/>
      <c r="DOH169" s="72"/>
      <c r="DOI169" s="72"/>
      <c r="DOJ169" s="72"/>
      <c r="DOK169" s="72"/>
      <c r="DOL169" s="72"/>
      <c r="DOM169" s="72"/>
      <c r="DON169" s="72"/>
      <c r="DOO169" s="72"/>
      <c r="DOP169" s="72"/>
      <c r="DOQ169" s="72"/>
      <c r="DOR169" s="72"/>
      <c r="DOS169" s="72"/>
      <c r="DOT169" s="72"/>
      <c r="DOU169" s="72"/>
      <c r="DOV169" s="72"/>
      <c r="DOW169" s="72"/>
      <c r="DOX169" s="72"/>
      <c r="DOY169" s="72"/>
      <c r="DOZ169" s="72"/>
      <c r="DPA169" s="72"/>
      <c r="DPB169" s="72"/>
      <c r="DPC169" s="72"/>
      <c r="DPD169" s="72"/>
      <c r="DPE169" s="72"/>
      <c r="DPF169" s="72"/>
      <c r="DPG169" s="72"/>
      <c r="DPH169" s="72"/>
      <c r="DPI169" s="72"/>
      <c r="DPJ169" s="72"/>
      <c r="DPK169" s="72"/>
      <c r="DPL169" s="72"/>
      <c r="DPM169" s="72"/>
      <c r="DPN169" s="72"/>
      <c r="DPO169" s="72"/>
      <c r="DPP169" s="72"/>
      <c r="DPQ169" s="72"/>
      <c r="DPR169" s="72"/>
      <c r="DPS169" s="72"/>
      <c r="DPT169" s="72"/>
      <c r="DPU169" s="72"/>
      <c r="DPV169" s="72"/>
      <c r="DPW169" s="72"/>
      <c r="DPX169" s="72"/>
      <c r="DPY169" s="72"/>
      <c r="DPZ169" s="72"/>
      <c r="DQA169" s="72"/>
      <c r="DQB169" s="72"/>
      <c r="DQC169" s="72"/>
      <c r="DQD169" s="72"/>
      <c r="DQE169" s="72"/>
      <c r="DQF169" s="72"/>
      <c r="DQG169" s="72"/>
      <c r="DQH169" s="72"/>
      <c r="DQI169" s="72"/>
      <c r="DQJ169" s="72"/>
      <c r="DQK169" s="72"/>
      <c r="DQL169" s="72"/>
      <c r="DQM169" s="72"/>
      <c r="DQN169" s="72"/>
      <c r="DQO169" s="72"/>
      <c r="DQP169" s="72"/>
      <c r="DQQ169" s="72"/>
      <c r="DQR169" s="72"/>
      <c r="DQS169" s="72"/>
      <c r="DQT169" s="72"/>
      <c r="DQU169" s="72"/>
      <c r="DQV169" s="72"/>
      <c r="DQW169" s="72"/>
      <c r="DQX169" s="72"/>
      <c r="DQY169" s="72"/>
      <c r="DQZ169" s="72"/>
      <c r="DRA169" s="72"/>
      <c r="DRB169" s="72"/>
      <c r="DRC169" s="72"/>
      <c r="DRD169" s="72"/>
      <c r="DRE169" s="72"/>
      <c r="DRF169" s="72"/>
      <c r="DRG169" s="72"/>
      <c r="DRH169" s="72"/>
      <c r="DRI169" s="72"/>
      <c r="DRJ169" s="72"/>
      <c r="DRK169" s="72"/>
      <c r="DRL169" s="72"/>
      <c r="DRM169" s="72"/>
      <c r="DRN169" s="72"/>
      <c r="DRO169" s="72"/>
      <c r="DRP169" s="72"/>
      <c r="DRQ169" s="72"/>
      <c r="DRR169" s="72"/>
      <c r="DRS169" s="72"/>
      <c r="DRT169" s="72"/>
      <c r="DRU169" s="72"/>
      <c r="DRV169" s="72"/>
      <c r="DRW169" s="72"/>
      <c r="DRX169" s="72"/>
      <c r="DRY169" s="72"/>
      <c r="DRZ169" s="72"/>
      <c r="DSA169" s="72"/>
      <c r="DSB169" s="72"/>
      <c r="DSC169" s="72"/>
      <c r="DSD169" s="72"/>
      <c r="DSE169" s="72"/>
      <c r="DSF169" s="72"/>
      <c r="DSG169" s="72"/>
      <c r="DSH169" s="72"/>
      <c r="DSI169" s="72"/>
      <c r="DSJ169" s="72"/>
      <c r="DSK169" s="72"/>
      <c r="DSL169" s="72"/>
      <c r="DSM169" s="72"/>
      <c r="DSN169" s="72"/>
      <c r="DSO169" s="72"/>
      <c r="DSP169" s="72"/>
      <c r="DSQ169" s="72"/>
      <c r="DSR169" s="72"/>
      <c r="DSS169" s="72"/>
      <c r="DST169" s="72"/>
      <c r="DSU169" s="72"/>
      <c r="DSV169" s="72"/>
      <c r="DSW169" s="72"/>
      <c r="DSX169" s="72"/>
      <c r="DSY169" s="72"/>
      <c r="DSZ169" s="72"/>
      <c r="DTA169" s="72"/>
      <c r="DTB169" s="72"/>
      <c r="DTC169" s="72"/>
      <c r="DTD169" s="72"/>
      <c r="DTE169" s="72"/>
      <c r="DTF169" s="72"/>
      <c r="DTG169" s="72"/>
      <c r="DTH169" s="72"/>
      <c r="DTI169" s="72"/>
      <c r="DTJ169" s="72"/>
      <c r="DTK169" s="72"/>
      <c r="DTL169" s="72"/>
      <c r="DTM169" s="72"/>
      <c r="DTN169" s="72"/>
      <c r="DTO169" s="72"/>
      <c r="DTP169" s="72"/>
      <c r="DTQ169" s="72"/>
      <c r="DTR169" s="72"/>
      <c r="DTS169" s="72"/>
      <c r="DTT169" s="72"/>
      <c r="DTU169" s="72"/>
      <c r="DTV169" s="72"/>
      <c r="DTW169" s="72"/>
      <c r="DTX169" s="72"/>
      <c r="DTY169" s="72"/>
      <c r="DTZ169" s="72"/>
      <c r="DUA169" s="72"/>
      <c r="DUB169" s="72"/>
      <c r="DUC169" s="72"/>
      <c r="DUD169" s="72"/>
      <c r="DUE169" s="72"/>
      <c r="DUF169" s="72"/>
      <c r="DUG169" s="72"/>
      <c r="DUH169" s="72"/>
      <c r="DUI169" s="72"/>
      <c r="DUJ169" s="72"/>
      <c r="DUK169" s="72"/>
      <c r="DUL169" s="72"/>
      <c r="DUM169" s="72"/>
      <c r="DUN169" s="72"/>
      <c r="DUO169" s="72"/>
      <c r="DUP169" s="72"/>
      <c r="DUQ169" s="72"/>
      <c r="DUR169" s="72"/>
      <c r="DUS169" s="72"/>
      <c r="DUT169" s="72"/>
      <c r="DUU169" s="72"/>
      <c r="DUV169" s="72"/>
      <c r="DUW169" s="72"/>
      <c r="DUX169" s="72"/>
      <c r="DUY169" s="72"/>
      <c r="DUZ169" s="72"/>
      <c r="DVA169" s="72"/>
      <c r="DVB169" s="72"/>
      <c r="DVC169" s="72"/>
      <c r="DVD169" s="72"/>
      <c r="DVE169" s="72"/>
      <c r="DVF169" s="72"/>
      <c r="DVG169" s="72"/>
      <c r="DVH169" s="72"/>
      <c r="DVI169" s="72"/>
      <c r="DVJ169" s="72"/>
      <c r="DVK169" s="72"/>
      <c r="DVL169" s="72"/>
      <c r="DVM169" s="72"/>
      <c r="DVN169" s="72"/>
      <c r="DVO169" s="72"/>
      <c r="DVP169" s="72"/>
      <c r="DVQ169" s="72"/>
      <c r="DVR169" s="72"/>
      <c r="DVS169" s="72"/>
      <c r="DVT169" s="72"/>
      <c r="DVU169" s="72"/>
      <c r="DVV169" s="72"/>
      <c r="DVW169" s="72"/>
      <c r="DVX169" s="72"/>
      <c r="DVY169" s="72"/>
      <c r="DVZ169" s="72"/>
      <c r="DWA169" s="72"/>
      <c r="DWB169" s="72"/>
      <c r="DWC169" s="72"/>
      <c r="DWD169" s="72"/>
      <c r="DWE169" s="72"/>
      <c r="DWF169" s="72"/>
      <c r="DWG169" s="72"/>
      <c r="DWH169" s="72"/>
      <c r="DWI169" s="72"/>
      <c r="DWJ169" s="72"/>
      <c r="DWK169" s="72"/>
      <c r="DWL169" s="72"/>
      <c r="DWM169" s="72"/>
      <c r="DWN169" s="72"/>
      <c r="DWO169" s="72"/>
      <c r="DWP169" s="72"/>
      <c r="DWQ169" s="72"/>
      <c r="DWR169" s="72"/>
      <c r="DWS169" s="72"/>
      <c r="DWT169" s="72"/>
      <c r="DWU169" s="72"/>
      <c r="DWV169" s="72"/>
      <c r="DWW169" s="72"/>
      <c r="DWX169" s="72"/>
      <c r="DWY169" s="72"/>
      <c r="DWZ169" s="72"/>
      <c r="DXA169" s="72"/>
      <c r="DXB169" s="72"/>
      <c r="DXC169" s="72"/>
      <c r="DXD169" s="72"/>
      <c r="DXE169" s="72"/>
      <c r="DXF169" s="72"/>
      <c r="DXG169" s="72"/>
      <c r="DXH169" s="72"/>
      <c r="DXI169" s="72"/>
      <c r="DXJ169" s="72"/>
      <c r="DXK169" s="72"/>
      <c r="DXL169" s="72"/>
      <c r="DXM169" s="72"/>
      <c r="DXN169" s="72"/>
      <c r="DXO169" s="72"/>
      <c r="DXP169" s="72"/>
      <c r="DXQ169" s="72"/>
      <c r="DXR169" s="72"/>
      <c r="DXS169" s="72"/>
      <c r="DXT169" s="72"/>
      <c r="DXU169" s="72"/>
      <c r="DXV169" s="72"/>
      <c r="DXW169" s="72"/>
      <c r="DXX169" s="72"/>
      <c r="DXY169" s="72"/>
      <c r="DXZ169" s="72"/>
      <c r="DYA169" s="72"/>
      <c r="DYB169" s="72"/>
      <c r="DYC169" s="72"/>
      <c r="DYD169" s="72"/>
      <c r="DYE169" s="72"/>
      <c r="DYF169" s="72"/>
      <c r="DYG169" s="72"/>
      <c r="DYH169" s="72"/>
      <c r="DYI169" s="72"/>
      <c r="DYJ169" s="72"/>
      <c r="DYK169" s="72"/>
      <c r="DYL169" s="72"/>
      <c r="DYM169" s="72"/>
      <c r="DYN169" s="72"/>
      <c r="DYO169" s="72"/>
      <c r="DYP169" s="72"/>
      <c r="DYQ169" s="72"/>
      <c r="DYR169" s="72"/>
      <c r="DYS169" s="72"/>
      <c r="DYT169" s="72"/>
      <c r="DYU169" s="72"/>
      <c r="DYV169" s="72"/>
      <c r="DYW169" s="72"/>
      <c r="DYX169" s="72"/>
      <c r="DYY169" s="72"/>
      <c r="DYZ169" s="72"/>
      <c r="DZA169" s="72"/>
      <c r="DZB169" s="72"/>
      <c r="DZC169" s="72"/>
      <c r="DZD169" s="72"/>
      <c r="DZE169" s="72"/>
      <c r="DZF169" s="72"/>
      <c r="DZG169" s="72"/>
      <c r="DZH169" s="72"/>
      <c r="DZI169" s="72"/>
      <c r="DZJ169" s="72"/>
      <c r="DZK169" s="72"/>
      <c r="DZL169" s="72"/>
      <c r="DZM169" s="72"/>
      <c r="DZN169" s="72"/>
      <c r="DZO169" s="72"/>
      <c r="DZP169" s="72"/>
      <c r="DZQ169" s="72"/>
      <c r="DZR169" s="72"/>
      <c r="DZS169" s="72"/>
      <c r="DZT169" s="72"/>
      <c r="DZU169" s="72"/>
      <c r="DZV169" s="72"/>
      <c r="DZW169" s="72"/>
      <c r="DZX169" s="72"/>
      <c r="DZY169" s="72"/>
      <c r="DZZ169" s="72"/>
      <c r="EAA169" s="72"/>
      <c r="EAB169" s="72"/>
      <c r="EAC169" s="72"/>
      <c r="EAD169" s="72"/>
      <c r="EAE169" s="72"/>
      <c r="EAF169" s="72"/>
      <c r="EAG169" s="72"/>
      <c r="EAH169" s="72"/>
      <c r="EAI169" s="72"/>
      <c r="EAJ169" s="72"/>
      <c r="EAK169" s="72"/>
      <c r="EAL169" s="72"/>
      <c r="EAM169" s="72"/>
      <c r="EAN169" s="72"/>
      <c r="EAO169" s="72"/>
      <c r="EAP169" s="72"/>
      <c r="EAQ169" s="72"/>
      <c r="EAR169" s="72"/>
      <c r="EAS169" s="72"/>
      <c r="EAT169" s="72"/>
      <c r="EAU169" s="72"/>
      <c r="EAV169" s="72"/>
      <c r="EAW169" s="72"/>
      <c r="EAX169" s="72"/>
      <c r="EAY169" s="72"/>
      <c r="EAZ169" s="72"/>
      <c r="EBA169" s="72"/>
      <c r="EBB169" s="72"/>
      <c r="EBC169" s="72"/>
      <c r="EBD169" s="72"/>
      <c r="EBE169" s="72"/>
      <c r="EBF169" s="72"/>
      <c r="EBG169" s="72"/>
      <c r="EBH169" s="72"/>
      <c r="EBI169" s="72"/>
      <c r="EBJ169" s="72"/>
      <c r="EBK169" s="72"/>
      <c r="EBL169" s="72"/>
      <c r="EBM169" s="72"/>
      <c r="EBN169" s="72"/>
      <c r="EBO169" s="72"/>
      <c r="EBP169" s="72"/>
      <c r="EBQ169" s="72"/>
      <c r="EBR169" s="72"/>
      <c r="EBS169" s="72"/>
      <c r="EBT169" s="72"/>
      <c r="EBU169" s="72"/>
      <c r="EBV169" s="72"/>
      <c r="EBW169" s="72"/>
      <c r="EBX169" s="72"/>
      <c r="EBY169" s="72"/>
      <c r="EBZ169" s="72"/>
      <c r="ECA169" s="72"/>
      <c r="ECB169" s="72"/>
      <c r="ECC169" s="72"/>
      <c r="ECD169" s="72"/>
      <c r="ECE169" s="72"/>
      <c r="ECF169" s="72"/>
      <c r="ECG169" s="72"/>
      <c r="ECH169" s="72"/>
      <c r="ECI169" s="72"/>
      <c r="ECJ169" s="72"/>
      <c r="ECK169" s="72"/>
      <c r="ECL169" s="72"/>
      <c r="ECM169" s="72"/>
      <c r="ECN169" s="72"/>
      <c r="ECO169" s="72"/>
      <c r="ECP169" s="72"/>
      <c r="ECQ169" s="72"/>
      <c r="ECR169" s="72"/>
      <c r="ECS169" s="72"/>
      <c r="ECT169" s="72"/>
      <c r="ECU169" s="72"/>
      <c r="ECV169" s="72"/>
      <c r="ECW169" s="72"/>
      <c r="ECX169" s="72"/>
      <c r="ECY169" s="72"/>
      <c r="ECZ169" s="72"/>
      <c r="EDA169" s="72"/>
      <c r="EDB169" s="72"/>
      <c r="EDC169" s="72"/>
      <c r="EDD169" s="72"/>
      <c r="EDE169" s="72"/>
      <c r="EDF169" s="72"/>
      <c r="EDG169" s="72"/>
      <c r="EDH169" s="72"/>
      <c r="EDI169" s="72"/>
      <c r="EDJ169" s="72"/>
      <c r="EDK169" s="72"/>
      <c r="EDL169" s="72"/>
      <c r="EDM169" s="72"/>
      <c r="EDN169" s="72"/>
      <c r="EDO169" s="72"/>
      <c r="EDP169" s="72"/>
      <c r="EDQ169" s="72"/>
      <c r="EDR169" s="72"/>
      <c r="EDS169" s="72"/>
      <c r="EDT169" s="72"/>
      <c r="EDU169" s="72"/>
      <c r="EDV169" s="72"/>
      <c r="EDW169" s="72"/>
      <c r="EDX169" s="72"/>
      <c r="EDY169" s="72"/>
      <c r="EDZ169" s="72"/>
      <c r="EEA169" s="72"/>
      <c r="EEB169" s="72"/>
      <c r="EEC169" s="72"/>
      <c r="EED169" s="72"/>
      <c r="EEE169" s="72"/>
      <c r="EEF169" s="72"/>
      <c r="EEG169" s="72"/>
      <c r="EEH169" s="72"/>
      <c r="EEI169" s="72"/>
      <c r="EEJ169" s="72"/>
      <c r="EEK169" s="72"/>
      <c r="EEL169" s="72"/>
      <c r="EEM169" s="72"/>
      <c r="EEN169" s="72"/>
      <c r="EEO169" s="72"/>
      <c r="EEP169" s="72"/>
      <c r="EEQ169" s="72"/>
      <c r="EER169" s="72"/>
      <c r="EES169" s="72"/>
      <c r="EET169" s="72"/>
      <c r="EEU169" s="72"/>
      <c r="EEV169" s="72"/>
      <c r="EEW169" s="72"/>
      <c r="EEX169" s="72"/>
      <c r="EEY169" s="72"/>
      <c r="EEZ169" s="72"/>
      <c r="EFA169" s="72"/>
      <c r="EFB169" s="72"/>
      <c r="EFC169" s="72"/>
      <c r="EFD169" s="72"/>
      <c r="EFE169" s="72"/>
      <c r="EFF169" s="72"/>
      <c r="EFG169" s="72"/>
      <c r="EFH169" s="72"/>
      <c r="EFI169" s="72"/>
      <c r="EFJ169" s="72"/>
      <c r="EFK169" s="72"/>
      <c r="EFL169" s="72"/>
      <c r="EFM169" s="72"/>
      <c r="EFN169" s="72"/>
      <c r="EFO169" s="72"/>
      <c r="EFP169" s="72"/>
      <c r="EFQ169" s="72"/>
      <c r="EFR169" s="72"/>
      <c r="EFS169" s="72"/>
      <c r="EFT169" s="72"/>
      <c r="EFU169" s="72"/>
      <c r="EFV169" s="72"/>
      <c r="EFW169" s="72"/>
      <c r="EFX169" s="72"/>
      <c r="EFY169" s="72"/>
      <c r="EFZ169" s="72"/>
      <c r="EGA169" s="72"/>
      <c r="EGB169" s="72"/>
      <c r="EGC169" s="72"/>
      <c r="EGD169" s="72"/>
      <c r="EGE169" s="72"/>
      <c r="EGF169" s="72"/>
      <c r="EGG169" s="72"/>
      <c r="EGH169" s="72"/>
      <c r="EGI169" s="72"/>
      <c r="EGJ169" s="72"/>
      <c r="EGK169" s="72"/>
      <c r="EGL169" s="72"/>
      <c r="EGM169" s="72"/>
      <c r="EGN169" s="72"/>
      <c r="EGO169" s="72"/>
      <c r="EGP169" s="72"/>
      <c r="EGQ169" s="72"/>
      <c r="EGR169" s="72"/>
      <c r="EGS169" s="72"/>
      <c r="EGT169" s="72"/>
      <c r="EGU169" s="72"/>
      <c r="EGV169" s="72"/>
      <c r="EGW169" s="72"/>
      <c r="EGX169" s="72"/>
      <c r="EGY169" s="72"/>
      <c r="EGZ169" s="72"/>
      <c r="EHA169" s="72"/>
      <c r="EHB169" s="72"/>
      <c r="EHC169" s="72"/>
      <c r="EHD169" s="72"/>
      <c r="EHE169" s="72"/>
      <c r="EHF169" s="72"/>
      <c r="EHG169" s="72"/>
      <c r="EHH169" s="72"/>
      <c r="EHI169" s="72"/>
      <c r="EHJ169" s="72"/>
      <c r="EHK169" s="72"/>
      <c r="EHL169" s="72"/>
      <c r="EHM169" s="72"/>
      <c r="EHN169" s="72"/>
      <c r="EHO169" s="72"/>
      <c r="EHP169" s="72"/>
      <c r="EHQ169" s="72"/>
      <c r="EHR169" s="72"/>
      <c r="EHS169" s="72"/>
      <c r="EHT169" s="72"/>
      <c r="EHU169" s="72"/>
      <c r="EHV169" s="72"/>
      <c r="EHW169" s="72"/>
      <c r="EHX169" s="72"/>
      <c r="EHY169" s="72"/>
      <c r="EHZ169" s="72"/>
      <c r="EIA169" s="72"/>
      <c r="EIB169" s="72"/>
      <c r="EIC169" s="72"/>
      <c r="EID169" s="72"/>
      <c r="EIE169" s="72"/>
      <c r="EIF169" s="72"/>
      <c r="EIG169" s="72"/>
      <c r="EIH169" s="72"/>
      <c r="EII169" s="72"/>
      <c r="EIJ169" s="72"/>
      <c r="EIK169" s="72"/>
      <c r="EIL169" s="72"/>
      <c r="EIM169" s="72"/>
      <c r="EIN169" s="72"/>
      <c r="EIO169" s="72"/>
      <c r="EIP169" s="72"/>
      <c r="EIQ169" s="72"/>
      <c r="EIR169" s="72"/>
      <c r="EIS169" s="72"/>
      <c r="EIT169" s="72"/>
      <c r="EIU169" s="72"/>
      <c r="EIV169" s="72"/>
      <c r="EIW169" s="72"/>
      <c r="EIX169" s="72"/>
      <c r="EIY169" s="72"/>
      <c r="EIZ169" s="72"/>
      <c r="EJA169" s="72"/>
      <c r="EJB169" s="72"/>
      <c r="EJC169" s="72"/>
      <c r="EJD169" s="72"/>
      <c r="EJE169" s="72"/>
      <c r="EJF169" s="72"/>
      <c r="EJG169" s="72"/>
      <c r="EJH169" s="72"/>
      <c r="EJI169" s="72"/>
      <c r="EJJ169" s="72"/>
      <c r="EJK169" s="72"/>
      <c r="EJL169" s="72"/>
      <c r="EJM169" s="72"/>
      <c r="EJN169" s="72"/>
      <c r="EJO169" s="72"/>
      <c r="EJP169" s="72"/>
      <c r="EJQ169" s="72"/>
      <c r="EJR169" s="72"/>
      <c r="EJS169" s="72"/>
      <c r="EJT169" s="72"/>
      <c r="EJU169" s="72"/>
      <c r="EJV169" s="72"/>
      <c r="EJW169" s="72"/>
      <c r="EJX169" s="72"/>
      <c r="EJY169" s="72"/>
      <c r="EJZ169" s="72"/>
      <c r="EKA169" s="72"/>
      <c r="EKB169" s="72"/>
      <c r="EKC169" s="72"/>
      <c r="EKD169" s="72"/>
      <c r="EKE169" s="72"/>
      <c r="EKF169" s="72"/>
      <c r="EKG169" s="72"/>
      <c r="EKH169" s="72"/>
      <c r="EKI169" s="72"/>
      <c r="EKJ169" s="72"/>
      <c r="EKK169" s="72"/>
      <c r="EKL169" s="72"/>
      <c r="EKM169" s="72"/>
      <c r="EKN169" s="72"/>
      <c r="EKO169" s="72"/>
      <c r="EKP169" s="72"/>
      <c r="EKQ169" s="72"/>
      <c r="EKR169" s="72"/>
      <c r="EKS169" s="72"/>
      <c r="EKT169" s="72"/>
      <c r="EKU169" s="72"/>
      <c r="EKV169" s="72"/>
      <c r="EKW169" s="72"/>
      <c r="EKX169" s="72"/>
      <c r="EKY169" s="72"/>
      <c r="EKZ169" s="72"/>
      <c r="ELA169" s="72"/>
      <c r="ELB169" s="72"/>
      <c r="ELC169" s="72"/>
      <c r="ELD169" s="72"/>
      <c r="ELE169" s="72"/>
      <c r="ELF169" s="72"/>
      <c r="ELG169" s="72"/>
      <c r="ELH169" s="72"/>
      <c r="ELI169" s="72"/>
      <c r="ELJ169" s="72"/>
      <c r="ELK169" s="72"/>
      <c r="ELL169" s="72"/>
      <c r="ELM169" s="72"/>
      <c r="ELN169" s="72"/>
      <c r="ELO169" s="72"/>
      <c r="ELP169" s="72"/>
      <c r="ELQ169" s="72"/>
      <c r="ELR169" s="72"/>
      <c r="ELS169" s="72"/>
      <c r="ELT169" s="72"/>
      <c r="ELU169" s="72"/>
      <c r="ELV169" s="72"/>
      <c r="ELW169" s="72"/>
      <c r="ELX169" s="72"/>
      <c r="ELY169" s="72"/>
      <c r="ELZ169" s="72"/>
      <c r="EMA169" s="72"/>
      <c r="EMB169" s="72"/>
      <c r="EMC169" s="72"/>
      <c r="EMD169" s="72"/>
      <c r="EME169" s="72"/>
      <c r="EMF169" s="72"/>
      <c r="EMG169" s="72"/>
      <c r="EMH169" s="72"/>
      <c r="EMI169" s="72"/>
      <c r="EMJ169" s="72"/>
      <c r="EMK169" s="72"/>
      <c r="EML169" s="72"/>
      <c r="EMM169" s="72"/>
      <c r="EMN169" s="72"/>
      <c r="EMO169" s="72"/>
      <c r="EMP169" s="72"/>
      <c r="EMQ169" s="72"/>
      <c r="EMR169" s="72"/>
      <c r="EMS169" s="72"/>
      <c r="EMT169" s="72"/>
      <c r="EMU169" s="72"/>
      <c r="EMV169" s="72"/>
      <c r="EMW169" s="72"/>
      <c r="EMX169" s="72"/>
      <c r="EMY169" s="72"/>
      <c r="EMZ169" s="72"/>
      <c r="ENA169" s="72"/>
      <c r="ENB169" s="72"/>
      <c r="ENC169" s="72"/>
      <c r="END169" s="72"/>
      <c r="ENE169" s="72"/>
      <c r="ENF169" s="72"/>
      <c r="ENG169" s="72"/>
      <c r="ENH169" s="72"/>
      <c r="ENI169" s="72"/>
      <c r="ENJ169" s="72"/>
      <c r="ENK169" s="72"/>
      <c r="ENL169" s="72"/>
      <c r="ENM169" s="72"/>
      <c r="ENN169" s="72"/>
      <c r="ENO169" s="72"/>
      <c r="ENP169" s="72"/>
      <c r="ENQ169" s="72"/>
      <c r="ENR169" s="72"/>
      <c r="ENS169" s="72"/>
      <c r="ENT169" s="72"/>
      <c r="ENU169" s="72"/>
      <c r="ENV169" s="72"/>
      <c r="ENW169" s="72"/>
      <c r="ENX169" s="72"/>
      <c r="ENY169" s="72"/>
      <c r="ENZ169" s="72"/>
      <c r="EOA169" s="72"/>
      <c r="EOB169" s="72"/>
      <c r="EOC169" s="72"/>
      <c r="EOD169" s="72"/>
      <c r="EOE169" s="72"/>
      <c r="EOF169" s="72"/>
      <c r="EOG169" s="72"/>
      <c r="EOH169" s="72"/>
      <c r="EOI169" s="72"/>
      <c r="EOJ169" s="72"/>
      <c r="EOK169" s="72"/>
      <c r="EOL169" s="72"/>
      <c r="EOM169" s="72"/>
      <c r="EON169" s="72"/>
      <c r="EOO169" s="72"/>
      <c r="EOP169" s="72"/>
      <c r="EOQ169" s="72"/>
      <c r="EOR169" s="72"/>
      <c r="EOS169" s="72"/>
      <c r="EOT169" s="72"/>
      <c r="EOU169" s="72"/>
      <c r="EOV169" s="72"/>
      <c r="EOW169" s="72"/>
      <c r="EOX169" s="72"/>
      <c r="EOY169" s="72"/>
      <c r="EOZ169" s="72"/>
      <c r="EPA169" s="72"/>
      <c r="EPB169" s="72"/>
      <c r="EPC169" s="72"/>
      <c r="EPD169" s="72"/>
      <c r="EPE169" s="72"/>
      <c r="EPF169" s="72"/>
      <c r="EPG169" s="72"/>
      <c r="EPH169" s="72"/>
      <c r="EPI169" s="72"/>
      <c r="EPJ169" s="72"/>
      <c r="EPK169" s="72"/>
      <c r="EPL169" s="72"/>
      <c r="EPM169" s="72"/>
      <c r="EPN169" s="72"/>
      <c r="EPO169" s="72"/>
      <c r="EPP169" s="72"/>
      <c r="EPQ169" s="72"/>
      <c r="EPR169" s="72"/>
      <c r="EPS169" s="72"/>
      <c r="EPT169" s="72"/>
      <c r="EPU169" s="72"/>
      <c r="EPV169" s="72"/>
      <c r="EPW169" s="72"/>
      <c r="EPX169" s="72"/>
      <c r="EPY169" s="72"/>
      <c r="EPZ169" s="72"/>
      <c r="EQA169" s="72"/>
      <c r="EQB169" s="72"/>
      <c r="EQC169" s="72"/>
      <c r="EQD169" s="72"/>
      <c r="EQE169" s="72"/>
      <c r="EQF169" s="72"/>
      <c r="EQG169" s="72"/>
      <c r="EQH169" s="72"/>
      <c r="EQI169" s="72"/>
      <c r="EQJ169" s="72"/>
      <c r="EQK169" s="72"/>
      <c r="EQL169" s="72"/>
      <c r="EQM169" s="72"/>
      <c r="EQN169" s="72"/>
      <c r="EQO169" s="72"/>
      <c r="EQP169" s="72"/>
      <c r="EQQ169" s="72"/>
      <c r="EQR169" s="72"/>
      <c r="EQS169" s="72"/>
      <c r="EQT169" s="72"/>
      <c r="EQU169" s="72"/>
      <c r="EQV169" s="72"/>
      <c r="EQW169" s="72"/>
      <c r="EQX169" s="72"/>
      <c r="EQY169" s="72"/>
      <c r="EQZ169" s="72"/>
      <c r="ERA169" s="72"/>
      <c r="ERB169" s="72"/>
      <c r="ERC169" s="72"/>
      <c r="ERD169" s="72"/>
      <c r="ERE169" s="72"/>
      <c r="ERF169" s="72"/>
      <c r="ERG169" s="72"/>
      <c r="ERH169" s="72"/>
      <c r="ERI169" s="72"/>
      <c r="ERJ169" s="72"/>
      <c r="ERK169" s="72"/>
      <c r="ERL169" s="72"/>
      <c r="ERM169" s="72"/>
      <c r="ERN169" s="72"/>
      <c r="ERO169" s="72"/>
      <c r="ERP169" s="72"/>
      <c r="ERQ169" s="72"/>
      <c r="ERR169" s="72"/>
      <c r="ERS169" s="72"/>
      <c r="ERT169" s="72"/>
      <c r="ERU169" s="72"/>
      <c r="ERV169" s="72"/>
      <c r="ERW169" s="72"/>
      <c r="ERX169" s="72"/>
      <c r="ERY169" s="72"/>
      <c r="ERZ169" s="72"/>
      <c r="ESA169" s="72"/>
      <c r="ESB169" s="72"/>
      <c r="ESC169" s="72"/>
      <c r="ESD169" s="72"/>
      <c r="ESE169" s="72"/>
      <c r="ESF169" s="72"/>
      <c r="ESG169" s="72"/>
      <c r="ESH169" s="72"/>
      <c r="ESI169" s="72"/>
      <c r="ESJ169" s="72"/>
      <c r="ESK169" s="72"/>
      <c r="ESL169" s="72"/>
      <c r="ESM169" s="72"/>
      <c r="ESN169" s="72"/>
      <c r="ESO169" s="72"/>
      <c r="ESP169" s="72"/>
      <c r="ESQ169" s="72"/>
      <c r="ESR169" s="72"/>
      <c r="ESS169" s="72"/>
      <c r="EST169" s="72"/>
      <c r="ESU169" s="72"/>
      <c r="ESV169" s="72"/>
      <c r="ESW169" s="72"/>
      <c r="ESX169" s="72"/>
      <c r="ESY169" s="72"/>
      <c r="ESZ169" s="72"/>
      <c r="ETA169" s="72"/>
      <c r="ETB169" s="72"/>
      <c r="ETC169" s="72"/>
      <c r="ETD169" s="72"/>
      <c r="ETE169" s="72"/>
      <c r="ETF169" s="72"/>
      <c r="ETG169" s="72"/>
      <c r="ETH169" s="72"/>
      <c r="ETI169" s="72"/>
      <c r="ETJ169" s="72"/>
      <c r="ETK169" s="72"/>
      <c r="ETL169" s="72"/>
      <c r="ETM169" s="72"/>
      <c r="ETN169" s="72"/>
      <c r="ETO169" s="72"/>
      <c r="ETP169" s="72"/>
      <c r="ETQ169" s="72"/>
      <c r="ETR169" s="72"/>
      <c r="ETS169" s="72"/>
      <c r="ETT169" s="72"/>
      <c r="ETU169" s="72"/>
      <c r="ETV169" s="72"/>
      <c r="ETW169" s="72"/>
      <c r="ETX169" s="72"/>
      <c r="ETY169" s="72"/>
      <c r="ETZ169" s="72"/>
      <c r="EUA169" s="72"/>
      <c r="EUB169" s="72"/>
      <c r="EUC169" s="72"/>
      <c r="EUD169" s="72"/>
      <c r="EUE169" s="72"/>
      <c r="EUF169" s="72"/>
      <c r="EUG169" s="72"/>
      <c r="EUH169" s="72"/>
      <c r="EUI169" s="72"/>
      <c r="EUJ169" s="72"/>
      <c r="EUK169" s="72"/>
      <c r="EUL169" s="72"/>
      <c r="EUM169" s="72"/>
      <c r="EUN169" s="72"/>
      <c r="EUO169" s="72"/>
      <c r="EUP169" s="72"/>
      <c r="EUQ169" s="72"/>
      <c r="EUR169" s="72"/>
      <c r="EUS169" s="72"/>
      <c r="EUT169" s="72"/>
      <c r="EUU169" s="72"/>
      <c r="EUV169" s="72"/>
      <c r="EUW169" s="72"/>
      <c r="EUX169" s="72"/>
      <c r="EUY169" s="72"/>
      <c r="EUZ169" s="72"/>
      <c r="EVA169" s="72"/>
      <c r="EVB169" s="72"/>
      <c r="EVC169" s="72"/>
      <c r="EVD169" s="72"/>
      <c r="EVE169" s="72"/>
      <c r="EVF169" s="72"/>
      <c r="EVG169" s="72"/>
      <c r="EVH169" s="72"/>
      <c r="EVI169" s="72"/>
      <c r="EVJ169" s="72"/>
      <c r="EVK169" s="72"/>
      <c r="EVL169" s="72"/>
      <c r="EVM169" s="72"/>
      <c r="EVN169" s="72"/>
      <c r="EVO169" s="72"/>
      <c r="EVP169" s="72"/>
      <c r="EVQ169" s="72"/>
      <c r="EVR169" s="72"/>
      <c r="EVS169" s="72"/>
      <c r="EVT169" s="72"/>
      <c r="EVU169" s="72"/>
      <c r="EVV169" s="72"/>
      <c r="EVW169" s="72"/>
      <c r="EVX169" s="72"/>
      <c r="EVY169" s="72"/>
      <c r="EVZ169" s="72"/>
      <c r="EWA169" s="72"/>
      <c r="EWB169" s="72"/>
      <c r="EWC169" s="72"/>
      <c r="EWD169" s="72"/>
      <c r="EWE169" s="72"/>
      <c r="EWF169" s="72"/>
      <c r="EWG169" s="72"/>
      <c r="EWH169" s="72"/>
      <c r="EWI169" s="72"/>
      <c r="EWJ169" s="72"/>
      <c r="EWK169" s="72"/>
      <c r="EWL169" s="72"/>
      <c r="EWM169" s="72"/>
      <c r="EWN169" s="72"/>
      <c r="EWO169" s="72"/>
      <c r="EWP169" s="72"/>
      <c r="EWQ169" s="72"/>
      <c r="EWR169" s="72"/>
      <c r="EWS169" s="72"/>
      <c r="EWT169" s="72"/>
      <c r="EWU169" s="72"/>
      <c r="EWV169" s="72"/>
      <c r="EWW169" s="72"/>
      <c r="EWX169" s="72"/>
      <c r="EWY169" s="72"/>
      <c r="EWZ169" s="72"/>
      <c r="EXA169" s="72"/>
      <c r="EXB169" s="72"/>
      <c r="EXC169" s="72"/>
      <c r="EXD169" s="72"/>
      <c r="EXE169" s="72"/>
      <c r="EXF169" s="72"/>
      <c r="EXG169" s="72"/>
      <c r="EXH169" s="72"/>
      <c r="EXI169" s="72"/>
      <c r="EXJ169" s="72"/>
      <c r="EXK169" s="72"/>
      <c r="EXL169" s="72"/>
      <c r="EXM169" s="72"/>
      <c r="EXN169" s="72"/>
      <c r="EXO169" s="72"/>
      <c r="EXP169" s="72"/>
      <c r="EXQ169" s="72"/>
      <c r="EXR169" s="72"/>
      <c r="EXS169" s="72"/>
      <c r="EXT169" s="72"/>
      <c r="EXU169" s="72"/>
      <c r="EXV169" s="72"/>
      <c r="EXW169" s="72"/>
      <c r="EXX169" s="72"/>
      <c r="EXY169" s="72"/>
      <c r="EXZ169" s="72"/>
      <c r="EYA169" s="72"/>
      <c r="EYB169" s="72"/>
      <c r="EYC169" s="72"/>
      <c r="EYD169" s="72"/>
      <c r="EYE169" s="72"/>
      <c r="EYF169" s="72"/>
      <c r="EYG169" s="72"/>
      <c r="EYH169" s="72"/>
      <c r="EYI169" s="72"/>
      <c r="EYJ169" s="72"/>
      <c r="EYK169" s="72"/>
      <c r="EYL169" s="72"/>
      <c r="EYM169" s="72"/>
      <c r="EYN169" s="72"/>
      <c r="EYO169" s="72"/>
      <c r="EYP169" s="72"/>
      <c r="EYQ169" s="72"/>
      <c r="EYR169" s="72"/>
      <c r="EYS169" s="72"/>
      <c r="EYT169" s="72"/>
      <c r="EYU169" s="72"/>
      <c r="EYV169" s="72"/>
      <c r="EYW169" s="72"/>
      <c r="EYX169" s="72"/>
      <c r="EYY169" s="72"/>
      <c r="EYZ169" s="72"/>
      <c r="EZA169" s="72"/>
      <c r="EZB169" s="72"/>
      <c r="EZC169" s="72"/>
      <c r="EZD169" s="72"/>
      <c r="EZE169" s="72"/>
      <c r="EZF169" s="72"/>
      <c r="EZG169" s="72"/>
      <c r="EZH169" s="72"/>
      <c r="EZI169" s="72"/>
      <c r="EZJ169" s="72"/>
      <c r="EZK169" s="72"/>
      <c r="EZL169" s="72"/>
      <c r="EZM169" s="72"/>
      <c r="EZN169" s="72"/>
      <c r="EZO169" s="72"/>
      <c r="EZP169" s="72"/>
      <c r="EZQ169" s="72"/>
      <c r="EZR169" s="72"/>
      <c r="EZS169" s="72"/>
      <c r="EZT169" s="72"/>
      <c r="EZU169" s="72"/>
      <c r="EZV169" s="72"/>
      <c r="EZW169" s="72"/>
      <c r="EZX169" s="72"/>
      <c r="EZY169" s="72"/>
      <c r="EZZ169" s="72"/>
      <c r="FAA169" s="72"/>
      <c r="FAB169" s="72"/>
      <c r="FAC169" s="72"/>
      <c r="FAD169" s="72"/>
      <c r="FAE169" s="72"/>
      <c r="FAF169" s="72"/>
      <c r="FAG169" s="72"/>
      <c r="FAH169" s="72"/>
      <c r="FAI169" s="72"/>
      <c r="FAJ169" s="72"/>
      <c r="FAK169" s="72"/>
      <c r="FAL169" s="72"/>
      <c r="FAM169" s="72"/>
      <c r="FAN169" s="72"/>
      <c r="FAO169" s="72"/>
      <c r="FAP169" s="72"/>
      <c r="FAQ169" s="72"/>
      <c r="FAR169" s="72"/>
      <c r="FAS169" s="72"/>
      <c r="FAT169" s="72"/>
      <c r="FAU169" s="72"/>
      <c r="FAV169" s="72"/>
      <c r="FAW169" s="72"/>
      <c r="FAX169" s="72"/>
      <c r="FAY169" s="72"/>
      <c r="FAZ169" s="72"/>
      <c r="FBA169" s="72"/>
      <c r="FBB169" s="72"/>
      <c r="FBC169" s="72"/>
      <c r="FBD169" s="72"/>
      <c r="FBE169" s="72"/>
      <c r="FBF169" s="72"/>
      <c r="FBG169" s="72"/>
      <c r="FBH169" s="72"/>
      <c r="FBI169" s="72"/>
      <c r="FBJ169" s="72"/>
      <c r="FBK169" s="72"/>
      <c r="FBL169" s="72"/>
      <c r="FBM169" s="72"/>
      <c r="FBN169" s="72"/>
      <c r="FBO169" s="72"/>
      <c r="FBP169" s="72"/>
      <c r="FBQ169" s="72"/>
      <c r="FBR169" s="72"/>
      <c r="FBS169" s="72"/>
      <c r="FBT169" s="72"/>
      <c r="FBU169" s="72"/>
      <c r="FBV169" s="72"/>
      <c r="FBW169" s="72"/>
      <c r="FBX169" s="72"/>
      <c r="FBY169" s="72"/>
      <c r="FBZ169" s="72"/>
      <c r="FCA169" s="72"/>
      <c r="FCB169" s="72"/>
      <c r="FCC169" s="72"/>
      <c r="FCD169" s="72"/>
      <c r="FCE169" s="72"/>
      <c r="FCF169" s="72"/>
      <c r="FCG169" s="72"/>
      <c r="FCH169" s="72"/>
      <c r="FCI169" s="72"/>
      <c r="FCJ169" s="72"/>
      <c r="FCK169" s="72"/>
      <c r="FCL169" s="72"/>
      <c r="FCM169" s="72"/>
      <c r="FCN169" s="72"/>
      <c r="FCO169" s="72"/>
      <c r="FCP169" s="72"/>
      <c r="FCQ169" s="72"/>
      <c r="FCR169" s="72"/>
      <c r="FCS169" s="72"/>
      <c r="FCT169" s="72"/>
      <c r="FCU169" s="72"/>
      <c r="FCV169" s="72"/>
      <c r="FCW169" s="72"/>
      <c r="FCX169" s="72"/>
      <c r="FCY169" s="72"/>
      <c r="FCZ169" s="72"/>
      <c r="FDA169" s="72"/>
      <c r="FDB169" s="72"/>
      <c r="FDC169" s="72"/>
      <c r="FDD169" s="72"/>
      <c r="FDE169" s="72"/>
      <c r="FDF169" s="72"/>
      <c r="FDG169" s="72"/>
      <c r="FDH169" s="72"/>
      <c r="FDI169" s="72"/>
      <c r="FDJ169" s="72"/>
      <c r="FDK169" s="72"/>
      <c r="FDL169" s="72"/>
      <c r="FDM169" s="72"/>
      <c r="FDN169" s="72"/>
      <c r="FDO169" s="72"/>
      <c r="FDP169" s="72"/>
      <c r="FDQ169" s="72"/>
      <c r="FDR169" s="72"/>
      <c r="FDS169" s="72"/>
      <c r="FDT169" s="72"/>
      <c r="FDU169" s="72"/>
      <c r="FDV169" s="72"/>
      <c r="FDW169" s="72"/>
      <c r="FDX169" s="72"/>
      <c r="FDY169" s="72"/>
      <c r="FDZ169" s="72"/>
      <c r="FEA169" s="72"/>
      <c r="FEB169" s="72"/>
      <c r="FEC169" s="72"/>
      <c r="FED169" s="72"/>
      <c r="FEE169" s="72"/>
      <c r="FEF169" s="72"/>
      <c r="FEG169" s="72"/>
      <c r="FEH169" s="72"/>
      <c r="FEI169" s="72"/>
      <c r="FEJ169" s="72"/>
      <c r="FEK169" s="72"/>
      <c r="FEL169" s="72"/>
      <c r="FEM169" s="72"/>
      <c r="FEN169" s="72"/>
      <c r="FEO169" s="72"/>
      <c r="FEP169" s="72"/>
      <c r="FEQ169" s="72"/>
      <c r="FER169" s="72"/>
      <c r="FES169" s="72"/>
      <c r="FET169" s="72"/>
      <c r="FEU169" s="72"/>
      <c r="FEV169" s="72"/>
      <c r="FEW169" s="72"/>
      <c r="FEX169" s="72"/>
      <c r="FEY169" s="72"/>
      <c r="FEZ169" s="72"/>
      <c r="FFA169" s="72"/>
      <c r="FFB169" s="72"/>
      <c r="FFC169" s="72"/>
      <c r="FFD169" s="72"/>
      <c r="FFE169" s="72"/>
      <c r="FFF169" s="72"/>
      <c r="FFG169" s="72"/>
      <c r="FFH169" s="72"/>
      <c r="FFI169" s="72"/>
      <c r="FFJ169" s="72"/>
      <c r="FFK169" s="72"/>
      <c r="FFL169" s="72"/>
      <c r="FFM169" s="72"/>
      <c r="FFN169" s="72"/>
      <c r="FFO169" s="72"/>
      <c r="FFP169" s="72"/>
      <c r="FFQ169" s="72"/>
      <c r="FFR169" s="72"/>
      <c r="FFS169" s="72"/>
      <c r="FFT169" s="72"/>
      <c r="FFU169" s="72"/>
      <c r="FFV169" s="72"/>
      <c r="FFW169" s="72"/>
      <c r="FFX169" s="72"/>
      <c r="FFY169" s="72"/>
      <c r="FFZ169" s="72"/>
      <c r="FGA169" s="72"/>
      <c r="FGB169" s="72"/>
      <c r="FGC169" s="72"/>
      <c r="FGD169" s="72"/>
      <c r="FGE169" s="72"/>
      <c r="FGF169" s="72"/>
      <c r="FGG169" s="72"/>
      <c r="FGH169" s="72"/>
      <c r="FGI169" s="72"/>
      <c r="FGJ169" s="72"/>
      <c r="FGK169" s="72"/>
      <c r="FGL169" s="72"/>
      <c r="FGM169" s="72"/>
      <c r="FGN169" s="72"/>
      <c r="FGO169" s="72"/>
      <c r="FGP169" s="72"/>
      <c r="FGQ169" s="72"/>
      <c r="FGR169" s="72"/>
      <c r="FGS169" s="72"/>
      <c r="FGT169" s="72"/>
      <c r="FGU169" s="72"/>
      <c r="FGV169" s="72"/>
      <c r="FGW169" s="72"/>
      <c r="FGX169" s="72"/>
      <c r="FGY169" s="72"/>
      <c r="FGZ169" s="72"/>
      <c r="FHA169" s="72"/>
      <c r="FHB169" s="72"/>
      <c r="FHC169" s="72"/>
      <c r="FHD169" s="72"/>
      <c r="FHE169" s="72"/>
      <c r="FHF169" s="72"/>
      <c r="FHG169" s="72"/>
      <c r="FHH169" s="72"/>
      <c r="FHI169" s="72"/>
      <c r="FHJ169" s="72"/>
      <c r="FHK169" s="72"/>
      <c r="FHL169" s="72"/>
      <c r="FHM169" s="72"/>
      <c r="FHN169" s="72"/>
      <c r="FHO169" s="72"/>
      <c r="FHP169" s="72"/>
      <c r="FHQ169" s="72"/>
      <c r="FHR169" s="72"/>
      <c r="FHS169" s="72"/>
      <c r="FHT169" s="72"/>
      <c r="FHU169" s="72"/>
      <c r="FHV169" s="72"/>
      <c r="FHW169" s="72"/>
      <c r="FHX169" s="72"/>
      <c r="FHY169" s="72"/>
      <c r="FHZ169" s="72"/>
      <c r="FIA169" s="72"/>
      <c r="FIB169" s="72"/>
      <c r="FIC169" s="72"/>
      <c r="FID169" s="72"/>
      <c r="FIE169" s="72"/>
      <c r="FIF169" s="72"/>
      <c r="FIG169" s="72"/>
      <c r="FIH169" s="72"/>
      <c r="FII169" s="72"/>
      <c r="FIJ169" s="72"/>
      <c r="FIK169" s="72"/>
      <c r="FIL169" s="72"/>
      <c r="FIM169" s="72"/>
      <c r="FIN169" s="72"/>
      <c r="FIO169" s="72"/>
      <c r="FIP169" s="72"/>
      <c r="FIQ169" s="72"/>
      <c r="FIR169" s="72"/>
      <c r="FIS169" s="72"/>
      <c r="FIT169" s="72"/>
      <c r="FIU169" s="72"/>
      <c r="FIV169" s="72"/>
      <c r="FIW169" s="72"/>
      <c r="FIX169" s="72"/>
      <c r="FIY169" s="72"/>
      <c r="FIZ169" s="72"/>
      <c r="FJA169" s="72"/>
      <c r="FJB169" s="72"/>
      <c r="FJC169" s="72"/>
      <c r="FJD169" s="72"/>
      <c r="FJE169" s="72"/>
      <c r="FJF169" s="72"/>
      <c r="FJG169" s="72"/>
      <c r="FJH169" s="72"/>
      <c r="FJI169" s="72"/>
      <c r="FJJ169" s="72"/>
      <c r="FJK169" s="72"/>
      <c r="FJL169" s="72"/>
      <c r="FJM169" s="72"/>
      <c r="FJN169" s="72"/>
      <c r="FJO169" s="72"/>
      <c r="FJP169" s="72"/>
      <c r="FJQ169" s="72"/>
      <c r="FJR169" s="72"/>
      <c r="FJS169" s="72"/>
      <c r="FJT169" s="72"/>
      <c r="FJU169" s="72"/>
      <c r="FJV169" s="72"/>
      <c r="FJW169" s="72"/>
      <c r="FJX169" s="72"/>
      <c r="FJY169" s="72"/>
      <c r="FJZ169" s="72"/>
      <c r="FKA169" s="72"/>
      <c r="FKB169" s="72"/>
      <c r="FKC169" s="72"/>
      <c r="FKD169" s="72"/>
      <c r="FKE169" s="72"/>
      <c r="FKF169" s="72"/>
      <c r="FKG169" s="72"/>
      <c r="FKH169" s="72"/>
      <c r="FKI169" s="72"/>
      <c r="FKJ169" s="72"/>
      <c r="FKK169" s="72"/>
      <c r="FKL169" s="72"/>
      <c r="FKM169" s="72"/>
      <c r="FKN169" s="72"/>
      <c r="FKO169" s="72"/>
      <c r="FKP169" s="72"/>
      <c r="FKQ169" s="72"/>
      <c r="FKR169" s="72"/>
      <c r="FKS169" s="72"/>
      <c r="FKT169" s="72"/>
      <c r="FKU169" s="72"/>
      <c r="FKV169" s="72"/>
      <c r="FKW169" s="72"/>
      <c r="FKX169" s="72"/>
      <c r="FKY169" s="72"/>
      <c r="FKZ169" s="72"/>
      <c r="FLA169" s="72"/>
      <c r="FLB169" s="72"/>
      <c r="FLC169" s="72"/>
      <c r="FLD169" s="72"/>
      <c r="FLE169" s="72"/>
      <c r="FLF169" s="72"/>
      <c r="FLG169" s="72"/>
      <c r="FLH169" s="72"/>
      <c r="FLI169" s="72"/>
      <c r="FLJ169" s="72"/>
      <c r="FLK169" s="72"/>
      <c r="FLL169" s="72"/>
      <c r="FLM169" s="72"/>
      <c r="FLN169" s="72"/>
      <c r="FLO169" s="72"/>
      <c r="FLP169" s="72"/>
      <c r="FLQ169" s="72"/>
      <c r="FLR169" s="72"/>
      <c r="FLS169" s="72"/>
      <c r="FLT169" s="72"/>
      <c r="FLU169" s="72"/>
      <c r="FLV169" s="72"/>
      <c r="FLW169" s="72"/>
      <c r="FLX169" s="72"/>
      <c r="FLY169" s="72"/>
      <c r="FLZ169" s="72"/>
      <c r="FMA169" s="72"/>
      <c r="FMB169" s="72"/>
      <c r="FMC169" s="72"/>
      <c r="FMD169" s="72"/>
      <c r="FME169" s="72"/>
      <c r="FMF169" s="72"/>
      <c r="FMG169" s="72"/>
      <c r="FMH169" s="72"/>
      <c r="FMI169" s="72"/>
      <c r="FMJ169" s="72"/>
      <c r="FMK169" s="72"/>
      <c r="FML169" s="72"/>
      <c r="FMM169" s="72"/>
      <c r="FMN169" s="72"/>
      <c r="FMO169" s="72"/>
      <c r="FMP169" s="72"/>
      <c r="FMQ169" s="72"/>
      <c r="FMR169" s="72"/>
      <c r="FMS169" s="72"/>
      <c r="FMT169" s="72"/>
      <c r="FMU169" s="72"/>
      <c r="FMV169" s="72"/>
      <c r="FMW169" s="72"/>
      <c r="FMX169" s="72"/>
      <c r="FMY169" s="72"/>
      <c r="FMZ169" s="72"/>
      <c r="FNA169" s="72"/>
      <c r="FNB169" s="72"/>
      <c r="FNC169" s="72"/>
      <c r="FND169" s="72"/>
      <c r="FNE169" s="72"/>
      <c r="FNF169" s="72"/>
      <c r="FNG169" s="72"/>
      <c r="FNH169" s="72"/>
      <c r="FNI169" s="72"/>
      <c r="FNJ169" s="72"/>
      <c r="FNK169" s="72"/>
      <c r="FNL169" s="72"/>
      <c r="FNM169" s="72"/>
      <c r="FNN169" s="72"/>
      <c r="FNO169" s="72"/>
      <c r="FNP169" s="72"/>
      <c r="FNQ169" s="72"/>
      <c r="FNR169" s="72"/>
      <c r="FNS169" s="72"/>
      <c r="FNT169" s="72"/>
      <c r="FNU169" s="72"/>
      <c r="FNV169" s="72"/>
      <c r="FNW169" s="72"/>
      <c r="FNX169" s="72"/>
      <c r="FNY169" s="72"/>
      <c r="FNZ169" s="72"/>
      <c r="FOA169" s="72"/>
      <c r="FOB169" s="72"/>
      <c r="FOC169" s="72"/>
      <c r="FOD169" s="72"/>
      <c r="FOE169" s="72"/>
      <c r="FOF169" s="72"/>
      <c r="FOG169" s="72"/>
      <c r="FOH169" s="72"/>
      <c r="FOI169" s="72"/>
      <c r="FOJ169" s="72"/>
      <c r="FOK169" s="72"/>
      <c r="FOL169" s="72"/>
      <c r="FOM169" s="72"/>
      <c r="FON169" s="72"/>
      <c r="FOO169" s="72"/>
      <c r="FOP169" s="72"/>
      <c r="FOQ169" s="72"/>
      <c r="FOR169" s="72"/>
      <c r="FOS169" s="72"/>
      <c r="FOT169" s="72"/>
      <c r="FOU169" s="72"/>
      <c r="FOV169" s="72"/>
      <c r="FOW169" s="72"/>
      <c r="FOX169" s="72"/>
      <c r="FOY169" s="72"/>
      <c r="FOZ169" s="72"/>
      <c r="FPA169" s="72"/>
      <c r="FPB169" s="72"/>
      <c r="FPC169" s="72"/>
      <c r="FPD169" s="72"/>
      <c r="FPE169" s="72"/>
      <c r="FPF169" s="72"/>
      <c r="FPG169" s="72"/>
      <c r="FPH169" s="72"/>
      <c r="FPI169" s="72"/>
      <c r="FPJ169" s="72"/>
      <c r="FPK169" s="72"/>
      <c r="FPL169" s="72"/>
      <c r="FPM169" s="72"/>
      <c r="FPN169" s="72"/>
      <c r="FPO169" s="72"/>
      <c r="FPP169" s="72"/>
      <c r="FPQ169" s="72"/>
      <c r="FPR169" s="72"/>
      <c r="FPS169" s="72"/>
      <c r="FPT169" s="72"/>
      <c r="FPU169" s="72"/>
      <c r="FPV169" s="72"/>
      <c r="FPW169" s="72"/>
      <c r="FPX169" s="72"/>
      <c r="FPY169" s="72"/>
      <c r="FPZ169" s="72"/>
      <c r="FQA169" s="72"/>
      <c r="FQB169" s="72"/>
      <c r="FQC169" s="72"/>
      <c r="FQD169" s="72"/>
      <c r="FQE169" s="72"/>
      <c r="FQF169" s="72"/>
      <c r="FQG169" s="72"/>
      <c r="FQH169" s="72"/>
      <c r="FQI169" s="72"/>
      <c r="FQJ169" s="72"/>
      <c r="FQK169" s="72"/>
      <c r="FQL169" s="72"/>
      <c r="FQM169" s="72"/>
      <c r="FQN169" s="72"/>
      <c r="FQO169" s="72"/>
      <c r="FQP169" s="72"/>
      <c r="FQQ169" s="72"/>
      <c r="FQR169" s="72"/>
      <c r="FQS169" s="72"/>
      <c r="FQT169" s="72"/>
      <c r="FQU169" s="72"/>
      <c r="FQV169" s="72"/>
      <c r="FQW169" s="72"/>
      <c r="FQX169" s="72"/>
      <c r="FQY169" s="72"/>
      <c r="FQZ169" s="72"/>
      <c r="FRA169" s="72"/>
      <c r="FRB169" s="72"/>
      <c r="FRC169" s="72"/>
      <c r="FRD169" s="72"/>
      <c r="FRE169" s="72"/>
      <c r="FRF169" s="72"/>
      <c r="FRG169" s="72"/>
      <c r="FRH169" s="72"/>
      <c r="FRI169" s="72"/>
      <c r="FRJ169" s="72"/>
      <c r="FRK169" s="72"/>
      <c r="FRL169" s="72"/>
      <c r="FRM169" s="72"/>
      <c r="FRN169" s="72"/>
      <c r="FRO169" s="72"/>
      <c r="FRP169" s="72"/>
      <c r="FRQ169" s="72"/>
      <c r="FRR169" s="72"/>
      <c r="FRS169" s="72"/>
      <c r="FRT169" s="72"/>
      <c r="FRU169" s="72"/>
      <c r="FRV169" s="72"/>
      <c r="FRW169" s="72"/>
      <c r="FRX169" s="72"/>
      <c r="FRY169" s="72"/>
      <c r="FRZ169" s="72"/>
      <c r="FSA169" s="72"/>
      <c r="FSB169" s="72"/>
      <c r="FSC169" s="72"/>
      <c r="FSD169" s="72"/>
      <c r="FSE169" s="72"/>
      <c r="FSF169" s="72"/>
      <c r="FSG169" s="72"/>
      <c r="FSH169" s="72"/>
      <c r="FSI169" s="72"/>
      <c r="FSJ169" s="72"/>
      <c r="FSK169" s="72"/>
      <c r="FSL169" s="72"/>
      <c r="FSM169" s="72"/>
      <c r="FSN169" s="72"/>
      <c r="FSO169" s="72"/>
      <c r="FSP169" s="72"/>
      <c r="FSQ169" s="72"/>
      <c r="FSR169" s="72"/>
      <c r="FSS169" s="72"/>
      <c r="FST169" s="72"/>
      <c r="FSU169" s="72"/>
      <c r="FSV169" s="72"/>
      <c r="FSW169" s="72"/>
      <c r="FSX169" s="72"/>
      <c r="FSY169" s="72"/>
      <c r="FSZ169" s="72"/>
      <c r="FTA169" s="72"/>
      <c r="FTB169" s="72"/>
      <c r="FTC169" s="72"/>
      <c r="FTD169" s="72"/>
      <c r="FTE169" s="72"/>
      <c r="FTF169" s="72"/>
      <c r="FTG169" s="72"/>
      <c r="FTH169" s="72"/>
      <c r="FTI169" s="72"/>
      <c r="FTJ169" s="72"/>
      <c r="FTK169" s="72"/>
      <c r="FTL169" s="72"/>
      <c r="FTM169" s="72"/>
      <c r="FTN169" s="72"/>
      <c r="FTO169" s="72"/>
      <c r="FTP169" s="72"/>
      <c r="FTQ169" s="72"/>
      <c r="FTR169" s="72"/>
      <c r="FTS169" s="72"/>
      <c r="FTT169" s="72"/>
      <c r="FTU169" s="72"/>
      <c r="FTV169" s="72"/>
      <c r="FTW169" s="72"/>
      <c r="FTX169" s="72"/>
      <c r="FTY169" s="72"/>
      <c r="FTZ169" s="72"/>
      <c r="FUA169" s="72"/>
      <c r="FUB169" s="72"/>
      <c r="FUC169" s="72"/>
      <c r="FUD169" s="72"/>
      <c r="FUE169" s="72"/>
      <c r="FUF169" s="72"/>
      <c r="FUG169" s="72"/>
      <c r="FUH169" s="72"/>
      <c r="FUI169" s="72"/>
      <c r="FUJ169" s="72"/>
      <c r="FUK169" s="72"/>
      <c r="FUL169" s="72"/>
      <c r="FUM169" s="72"/>
      <c r="FUN169" s="72"/>
      <c r="FUO169" s="72"/>
      <c r="FUP169" s="72"/>
      <c r="FUQ169" s="72"/>
      <c r="FUR169" s="72"/>
      <c r="FUS169" s="72"/>
      <c r="FUT169" s="72"/>
      <c r="FUU169" s="72"/>
      <c r="FUV169" s="72"/>
      <c r="FUW169" s="72"/>
      <c r="FUX169" s="72"/>
      <c r="FUY169" s="72"/>
      <c r="FUZ169" s="72"/>
      <c r="FVA169" s="72"/>
      <c r="FVB169" s="72"/>
      <c r="FVC169" s="72"/>
      <c r="FVD169" s="72"/>
      <c r="FVE169" s="72"/>
      <c r="FVF169" s="72"/>
      <c r="FVG169" s="72"/>
      <c r="FVH169" s="72"/>
      <c r="FVI169" s="72"/>
      <c r="FVJ169" s="72"/>
      <c r="FVK169" s="72"/>
      <c r="FVL169" s="72"/>
      <c r="FVM169" s="72"/>
      <c r="FVN169" s="72"/>
      <c r="FVO169" s="72"/>
      <c r="FVP169" s="72"/>
      <c r="FVQ169" s="72"/>
      <c r="FVR169" s="72"/>
      <c r="FVS169" s="72"/>
      <c r="FVT169" s="72"/>
      <c r="FVU169" s="72"/>
      <c r="FVV169" s="72"/>
      <c r="FVW169" s="72"/>
      <c r="FVX169" s="72"/>
      <c r="FVY169" s="72"/>
      <c r="FVZ169" s="72"/>
      <c r="FWA169" s="72"/>
      <c r="FWB169" s="72"/>
      <c r="FWC169" s="72"/>
      <c r="FWD169" s="72"/>
      <c r="FWE169" s="72"/>
      <c r="FWF169" s="72"/>
      <c r="FWG169" s="72"/>
      <c r="FWH169" s="72"/>
      <c r="FWI169" s="72"/>
      <c r="FWJ169" s="72"/>
      <c r="FWK169" s="72"/>
      <c r="FWL169" s="72"/>
      <c r="FWM169" s="72"/>
      <c r="FWN169" s="72"/>
      <c r="FWO169" s="72"/>
      <c r="FWP169" s="72"/>
      <c r="FWQ169" s="72"/>
      <c r="FWR169" s="72"/>
      <c r="FWS169" s="72"/>
      <c r="FWT169" s="72"/>
      <c r="FWU169" s="72"/>
      <c r="FWV169" s="72"/>
      <c r="FWW169" s="72"/>
      <c r="FWX169" s="72"/>
      <c r="FWY169" s="72"/>
      <c r="FWZ169" s="72"/>
      <c r="FXA169" s="72"/>
      <c r="FXB169" s="72"/>
      <c r="FXC169" s="72"/>
      <c r="FXD169" s="72"/>
      <c r="FXE169" s="72"/>
      <c r="FXF169" s="72"/>
      <c r="FXG169" s="72"/>
      <c r="FXH169" s="72"/>
      <c r="FXI169" s="72"/>
      <c r="FXJ169" s="72"/>
      <c r="FXK169" s="72"/>
      <c r="FXL169" s="72"/>
      <c r="FXM169" s="72"/>
      <c r="FXN169" s="72"/>
      <c r="FXO169" s="72"/>
      <c r="FXP169" s="72"/>
      <c r="FXQ169" s="72"/>
      <c r="FXR169" s="72"/>
      <c r="FXS169" s="72"/>
      <c r="FXT169" s="72"/>
      <c r="FXU169" s="72"/>
      <c r="FXV169" s="72"/>
      <c r="FXW169" s="72"/>
      <c r="FXX169" s="72"/>
      <c r="FXY169" s="72"/>
      <c r="FXZ169" s="72"/>
      <c r="FYA169" s="72"/>
      <c r="FYB169" s="72"/>
      <c r="FYC169" s="72"/>
      <c r="FYD169" s="72"/>
      <c r="FYE169" s="72"/>
      <c r="FYF169" s="72"/>
      <c r="FYG169" s="72"/>
      <c r="FYH169" s="72"/>
      <c r="FYI169" s="72"/>
      <c r="FYJ169" s="72"/>
      <c r="FYK169" s="72"/>
      <c r="FYL169" s="72"/>
      <c r="FYM169" s="72"/>
      <c r="FYN169" s="72"/>
      <c r="FYO169" s="72"/>
      <c r="FYP169" s="72"/>
      <c r="FYQ169" s="72"/>
      <c r="FYR169" s="72"/>
      <c r="FYS169" s="72"/>
      <c r="FYT169" s="72"/>
      <c r="FYU169" s="72"/>
      <c r="FYV169" s="72"/>
      <c r="FYW169" s="72"/>
      <c r="FYX169" s="72"/>
      <c r="FYY169" s="72"/>
      <c r="FYZ169" s="72"/>
      <c r="FZA169" s="72"/>
      <c r="FZB169" s="72"/>
      <c r="FZC169" s="72"/>
      <c r="FZD169" s="72"/>
      <c r="FZE169" s="72"/>
      <c r="FZF169" s="72"/>
      <c r="FZG169" s="72"/>
      <c r="FZH169" s="72"/>
      <c r="FZI169" s="72"/>
      <c r="FZJ169" s="72"/>
      <c r="FZK169" s="72"/>
      <c r="FZL169" s="72"/>
      <c r="FZM169" s="72"/>
      <c r="FZN169" s="72"/>
      <c r="FZO169" s="72"/>
      <c r="FZP169" s="72"/>
      <c r="FZQ169" s="72"/>
      <c r="FZR169" s="72"/>
      <c r="FZS169" s="72"/>
      <c r="FZT169" s="72"/>
      <c r="FZU169" s="72"/>
      <c r="FZV169" s="72"/>
      <c r="FZW169" s="72"/>
      <c r="FZX169" s="72"/>
      <c r="FZY169" s="72"/>
      <c r="FZZ169" s="72"/>
      <c r="GAA169" s="72"/>
      <c r="GAB169" s="72"/>
      <c r="GAC169" s="72"/>
      <c r="GAD169" s="72"/>
      <c r="GAE169" s="72"/>
      <c r="GAF169" s="72"/>
      <c r="GAG169" s="72"/>
      <c r="GAH169" s="72"/>
      <c r="GAI169" s="72"/>
      <c r="GAJ169" s="72"/>
      <c r="GAK169" s="72"/>
      <c r="GAL169" s="72"/>
      <c r="GAM169" s="72"/>
      <c r="GAN169" s="72"/>
      <c r="GAO169" s="72"/>
      <c r="GAP169" s="72"/>
      <c r="GAQ169" s="72"/>
      <c r="GAR169" s="72"/>
      <c r="GAS169" s="72"/>
      <c r="GAT169" s="72"/>
      <c r="GAU169" s="72"/>
      <c r="GAV169" s="72"/>
      <c r="GAW169" s="72"/>
      <c r="GAX169" s="72"/>
      <c r="GAY169" s="72"/>
      <c r="GAZ169" s="72"/>
      <c r="GBA169" s="72"/>
      <c r="GBB169" s="72"/>
      <c r="GBC169" s="72"/>
      <c r="GBD169" s="72"/>
      <c r="GBE169" s="72"/>
      <c r="GBF169" s="72"/>
      <c r="GBG169" s="72"/>
      <c r="GBH169" s="72"/>
      <c r="GBI169" s="72"/>
      <c r="GBJ169" s="72"/>
      <c r="GBK169" s="72"/>
      <c r="GBL169" s="72"/>
      <c r="GBM169" s="72"/>
      <c r="GBN169" s="72"/>
      <c r="GBO169" s="72"/>
      <c r="GBP169" s="72"/>
      <c r="GBQ169" s="72"/>
      <c r="GBR169" s="72"/>
      <c r="GBS169" s="72"/>
      <c r="GBT169" s="72"/>
      <c r="GBU169" s="72"/>
      <c r="GBV169" s="72"/>
      <c r="GBW169" s="72"/>
      <c r="GBX169" s="72"/>
      <c r="GBY169" s="72"/>
      <c r="GBZ169" s="72"/>
      <c r="GCA169" s="72"/>
      <c r="GCB169" s="72"/>
      <c r="GCC169" s="72"/>
      <c r="GCD169" s="72"/>
      <c r="GCE169" s="72"/>
      <c r="GCF169" s="72"/>
      <c r="GCG169" s="72"/>
      <c r="GCH169" s="72"/>
      <c r="GCI169" s="72"/>
      <c r="GCJ169" s="72"/>
      <c r="GCK169" s="72"/>
      <c r="GCL169" s="72"/>
      <c r="GCM169" s="72"/>
      <c r="GCN169" s="72"/>
      <c r="GCO169" s="72"/>
      <c r="GCP169" s="72"/>
      <c r="GCQ169" s="72"/>
      <c r="GCR169" s="72"/>
      <c r="GCS169" s="72"/>
      <c r="GCT169" s="72"/>
      <c r="GCU169" s="72"/>
      <c r="GCV169" s="72"/>
      <c r="GCW169" s="72"/>
      <c r="GCX169" s="72"/>
      <c r="GCY169" s="72"/>
      <c r="GCZ169" s="72"/>
      <c r="GDA169" s="72"/>
      <c r="GDB169" s="72"/>
      <c r="GDC169" s="72"/>
      <c r="GDD169" s="72"/>
      <c r="GDE169" s="72"/>
      <c r="GDF169" s="72"/>
      <c r="GDG169" s="72"/>
      <c r="GDH169" s="72"/>
      <c r="GDI169" s="72"/>
      <c r="GDJ169" s="72"/>
      <c r="GDK169" s="72"/>
      <c r="GDL169" s="72"/>
      <c r="GDM169" s="72"/>
      <c r="GDN169" s="72"/>
      <c r="GDO169" s="72"/>
      <c r="GDP169" s="72"/>
      <c r="GDQ169" s="72"/>
      <c r="GDR169" s="72"/>
      <c r="GDS169" s="72"/>
      <c r="GDT169" s="72"/>
      <c r="GDU169" s="72"/>
      <c r="GDV169" s="72"/>
      <c r="GDW169" s="72"/>
      <c r="GDX169" s="72"/>
      <c r="GDY169" s="72"/>
      <c r="GDZ169" s="72"/>
      <c r="GEA169" s="72"/>
      <c r="GEB169" s="72"/>
      <c r="GEC169" s="72"/>
      <c r="GED169" s="72"/>
      <c r="GEE169" s="72"/>
      <c r="GEF169" s="72"/>
      <c r="GEG169" s="72"/>
      <c r="GEH169" s="72"/>
      <c r="GEI169" s="72"/>
      <c r="GEJ169" s="72"/>
      <c r="GEK169" s="72"/>
      <c r="GEL169" s="72"/>
      <c r="GEM169" s="72"/>
      <c r="GEN169" s="72"/>
      <c r="GEO169" s="72"/>
      <c r="GEP169" s="72"/>
      <c r="GEQ169" s="72"/>
      <c r="GER169" s="72"/>
      <c r="GES169" s="72"/>
      <c r="GET169" s="72"/>
      <c r="GEU169" s="72"/>
      <c r="GEV169" s="72"/>
      <c r="GEW169" s="72"/>
      <c r="GEX169" s="72"/>
      <c r="GEY169" s="72"/>
      <c r="GEZ169" s="72"/>
      <c r="GFA169" s="72"/>
      <c r="GFB169" s="72"/>
      <c r="GFC169" s="72"/>
      <c r="GFD169" s="72"/>
      <c r="GFE169" s="72"/>
      <c r="GFF169" s="72"/>
      <c r="GFG169" s="72"/>
      <c r="GFH169" s="72"/>
      <c r="GFI169" s="72"/>
      <c r="GFJ169" s="72"/>
      <c r="GFK169" s="72"/>
      <c r="GFL169" s="72"/>
      <c r="GFM169" s="72"/>
      <c r="GFN169" s="72"/>
      <c r="GFO169" s="72"/>
      <c r="GFP169" s="72"/>
      <c r="GFQ169" s="72"/>
      <c r="GFR169" s="72"/>
      <c r="GFS169" s="72"/>
      <c r="GFT169" s="72"/>
      <c r="GFU169" s="72"/>
      <c r="GFV169" s="72"/>
      <c r="GFW169" s="72"/>
      <c r="GFX169" s="72"/>
      <c r="GFY169" s="72"/>
      <c r="GFZ169" s="72"/>
      <c r="GGA169" s="72"/>
      <c r="GGB169" s="72"/>
      <c r="GGC169" s="72"/>
      <c r="GGD169" s="72"/>
      <c r="GGE169" s="72"/>
      <c r="GGF169" s="72"/>
      <c r="GGG169" s="72"/>
      <c r="GGH169" s="72"/>
      <c r="GGI169" s="72"/>
      <c r="GGJ169" s="72"/>
      <c r="GGK169" s="72"/>
      <c r="GGL169" s="72"/>
      <c r="GGM169" s="72"/>
      <c r="GGN169" s="72"/>
      <c r="GGO169" s="72"/>
      <c r="GGP169" s="72"/>
      <c r="GGQ169" s="72"/>
      <c r="GGR169" s="72"/>
      <c r="GGS169" s="72"/>
      <c r="GGT169" s="72"/>
      <c r="GGU169" s="72"/>
      <c r="GGV169" s="72"/>
      <c r="GGW169" s="72"/>
      <c r="GGX169" s="72"/>
      <c r="GGY169" s="72"/>
      <c r="GGZ169" s="72"/>
      <c r="GHA169" s="72"/>
      <c r="GHB169" s="72"/>
      <c r="GHC169" s="72"/>
      <c r="GHD169" s="72"/>
      <c r="GHE169" s="72"/>
      <c r="GHF169" s="72"/>
      <c r="GHG169" s="72"/>
      <c r="GHH169" s="72"/>
      <c r="GHI169" s="72"/>
      <c r="GHJ169" s="72"/>
      <c r="GHK169" s="72"/>
      <c r="GHL169" s="72"/>
      <c r="GHM169" s="72"/>
      <c r="GHN169" s="72"/>
      <c r="GHO169" s="72"/>
      <c r="GHP169" s="72"/>
      <c r="GHQ169" s="72"/>
      <c r="GHR169" s="72"/>
      <c r="GHS169" s="72"/>
      <c r="GHT169" s="72"/>
      <c r="GHU169" s="72"/>
      <c r="GHV169" s="72"/>
      <c r="GHW169" s="72"/>
      <c r="GHX169" s="72"/>
      <c r="GHY169" s="72"/>
      <c r="GHZ169" s="72"/>
      <c r="GIA169" s="72"/>
      <c r="GIB169" s="72"/>
      <c r="GIC169" s="72"/>
      <c r="GID169" s="72"/>
      <c r="GIE169" s="72"/>
      <c r="GIF169" s="72"/>
      <c r="GIG169" s="72"/>
      <c r="GIH169" s="72"/>
      <c r="GII169" s="72"/>
      <c r="GIJ169" s="72"/>
      <c r="GIK169" s="72"/>
      <c r="GIL169" s="72"/>
      <c r="GIM169" s="72"/>
      <c r="GIN169" s="72"/>
      <c r="GIO169" s="72"/>
      <c r="GIP169" s="72"/>
      <c r="GIQ169" s="72"/>
      <c r="GIR169" s="72"/>
      <c r="GIS169" s="72"/>
      <c r="GIT169" s="72"/>
      <c r="GIU169" s="72"/>
      <c r="GIV169" s="72"/>
      <c r="GIW169" s="72"/>
      <c r="GIX169" s="72"/>
      <c r="GIY169" s="72"/>
      <c r="GIZ169" s="72"/>
      <c r="GJA169" s="72"/>
      <c r="GJB169" s="72"/>
      <c r="GJC169" s="72"/>
      <c r="GJD169" s="72"/>
      <c r="GJE169" s="72"/>
      <c r="GJF169" s="72"/>
      <c r="GJG169" s="72"/>
      <c r="GJH169" s="72"/>
      <c r="GJI169" s="72"/>
      <c r="GJJ169" s="72"/>
      <c r="GJK169" s="72"/>
      <c r="GJL169" s="72"/>
      <c r="GJM169" s="72"/>
      <c r="GJN169" s="72"/>
      <c r="GJO169" s="72"/>
      <c r="GJP169" s="72"/>
      <c r="GJQ169" s="72"/>
      <c r="GJR169" s="72"/>
      <c r="GJS169" s="72"/>
      <c r="GJT169" s="72"/>
      <c r="GJU169" s="72"/>
      <c r="GJV169" s="72"/>
      <c r="GJW169" s="72"/>
      <c r="GJX169" s="72"/>
      <c r="GJY169" s="72"/>
      <c r="GJZ169" s="72"/>
      <c r="GKA169" s="72"/>
      <c r="GKB169" s="72"/>
      <c r="GKC169" s="72"/>
      <c r="GKD169" s="72"/>
      <c r="GKE169" s="72"/>
      <c r="GKF169" s="72"/>
      <c r="GKG169" s="72"/>
      <c r="GKH169" s="72"/>
      <c r="GKI169" s="72"/>
      <c r="GKJ169" s="72"/>
      <c r="GKK169" s="72"/>
      <c r="GKL169" s="72"/>
      <c r="GKM169" s="72"/>
      <c r="GKN169" s="72"/>
      <c r="GKO169" s="72"/>
      <c r="GKP169" s="72"/>
      <c r="GKQ169" s="72"/>
      <c r="GKR169" s="72"/>
      <c r="GKS169" s="72"/>
      <c r="GKT169" s="72"/>
      <c r="GKU169" s="72"/>
      <c r="GKV169" s="72"/>
      <c r="GKW169" s="72"/>
      <c r="GKX169" s="72"/>
      <c r="GKY169" s="72"/>
      <c r="GKZ169" s="72"/>
      <c r="GLA169" s="72"/>
      <c r="GLB169" s="72"/>
      <c r="GLC169" s="72"/>
      <c r="GLD169" s="72"/>
      <c r="GLE169" s="72"/>
      <c r="GLF169" s="72"/>
      <c r="GLG169" s="72"/>
      <c r="GLH169" s="72"/>
      <c r="GLI169" s="72"/>
      <c r="GLJ169" s="72"/>
      <c r="GLK169" s="72"/>
      <c r="GLL169" s="72"/>
      <c r="GLM169" s="72"/>
      <c r="GLN169" s="72"/>
      <c r="GLO169" s="72"/>
      <c r="GLP169" s="72"/>
      <c r="GLQ169" s="72"/>
      <c r="GLR169" s="72"/>
      <c r="GLS169" s="72"/>
      <c r="GLT169" s="72"/>
      <c r="GLU169" s="72"/>
      <c r="GLV169" s="72"/>
      <c r="GLW169" s="72"/>
      <c r="GLX169" s="72"/>
      <c r="GLY169" s="72"/>
      <c r="GLZ169" s="72"/>
      <c r="GMA169" s="72"/>
      <c r="GMB169" s="72"/>
      <c r="GMC169" s="72"/>
      <c r="GMD169" s="72"/>
      <c r="GME169" s="72"/>
      <c r="GMF169" s="72"/>
      <c r="GMG169" s="72"/>
      <c r="GMH169" s="72"/>
      <c r="GMI169" s="72"/>
      <c r="GMJ169" s="72"/>
      <c r="GMK169" s="72"/>
      <c r="GML169" s="72"/>
      <c r="GMM169" s="72"/>
      <c r="GMN169" s="72"/>
      <c r="GMO169" s="72"/>
      <c r="GMP169" s="72"/>
      <c r="GMQ169" s="72"/>
      <c r="GMR169" s="72"/>
      <c r="GMS169" s="72"/>
      <c r="GMT169" s="72"/>
      <c r="GMU169" s="72"/>
      <c r="GMV169" s="72"/>
      <c r="GMW169" s="72"/>
      <c r="GMX169" s="72"/>
      <c r="GMY169" s="72"/>
      <c r="GMZ169" s="72"/>
      <c r="GNA169" s="72"/>
      <c r="GNB169" s="72"/>
      <c r="GNC169" s="72"/>
      <c r="GND169" s="72"/>
      <c r="GNE169" s="72"/>
      <c r="GNF169" s="72"/>
      <c r="GNG169" s="72"/>
      <c r="GNH169" s="72"/>
      <c r="GNI169" s="72"/>
      <c r="GNJ169" s="72"/>
      <c r="GNK169" s="72"/>
      <c r="GNL169" s="72"/>
      <c r="GNM169" s="72"/>
      <c r="GNN169" s="72"/>
      <c r="GNO169" s="72"/>
      <c r="GNP169" s="72"/>
      <c r="GNQ169" s="72"/>
      <c r="GNR169" s="72"/>
      <c r="GNS169" s="72"/>
      <c r="GNT169" s="72"/>
      <c r="GNU169" s="72"/>
      <c r="GNV169" s="72"/>
      <c r="GNW169" s="72"/>
      <c r="GNX169" s="72"/>
      <c r="GNY169" s="72"/>
      <c r="GNZ169" s="72"/>
      <c r="GOA169" s="72"/>
      <c r="GOB169" s="72"/>
      <c r="GOC169" s="72"/>
      <c r="GOD169" s="72"/>
      <c r="GOE169" s="72"/>
      <c r="GOF169" s="72"/>
      <c r="GOG169" s="72"/>
      <c r="GOH169" s="72"/>
      <c r="GOI169" s="72"/>
      <c r="GOJ169" s="72"/>
      <c r="GOK169" s="72"/>
      <c r="GOL169" s="72"/>
      <c r="GOM169" s="72"/>
      <c r="GON169" s="72"/>
      <c r="GOO169" s="72"/>
      <c r="GOP169" s="72"/>
      <c r="GOQ169" s="72"/>
      <c r="GOR169" s="72"/>
      <c r="GOS169" s="72"/>
      <c r="GOT169" s="72"/>
      <c r="GOU169" s="72"/>
      <c r="GOV169" s="72"/>
      <c r="GOW169" s="72"/>
      <c r="GOX169" s="72"/>
      <c r="GOY169" s="72"/>
      <c r="GOZ169" s="72"/>
      <c r="GPA169" s="72"/>
      <c r="GPB169" s="72"/>
      <c r="GPC169" s="72"/>
      <c r="GPD169" s="72"/>
      <c r="GPE169" s="72"/>
      <c r="GPF169" s="72"/>
      <c r="GPG169" s="72"/>
      <c r="GPH169" s="72"/>
      <c r="GPI169" s="72"/>
      <c r="GPJ169" s="72"/>
      <c r="GPK169" s="72"/>
      <c r="GPL169" s="72"/>
      <c r="GPM169" s="72"/>
      <c r="GPN169" s="72"/>
      <c r="GPO169" s="72"/>
      <c r="GPP169" s="72"/>
      <c r="GPQ169" s="72"/>
      <c r="GPR169" s="72"/>
      <c r="GPS169" s="72"/>
      <c r="GPT169" s="72"/>
      <c r="GPU169" s="72"/>
      <c r="GPV169" s="72"/>
      <c r="GPW169" s="72"/>
      <c r="GPX169" s="72"/>
      <c r="GPY169" s="72"/>
      <c r="GPZ169" s="72"/>
      <c r="GQA169" s="72"/>
      <c r="GQB169" s="72"/>
      <c r="GQC169" s="72"/>
      <c r="GQD169" s="72"/>
      <c r="GQE169" s="72"/>
      <c r="GQF169" s="72"/>
      <c r="GQG169" s="72"/>
      <c r="GQH169" s="72"/>
      <c r="GQI169" s="72"/>
      <c r="GQJ169" s="72"/>
      <c r="GQK169" s="72"/>
      <c r="GQL169" s="72"/>
      <c r="GQM169" s="72"/>
      <c r="GQN169" s="72"/>
      <c r="GQO169" s="72"/>
      <c r="GQP169" s="72"/>
      <c r="GQQ169" s="72"/>
      <c r="GQR169" s="72"/>
      <c r="GQS169" s="72"/>
      <c r="GQT169" s="72"/>
      <c r="GQU169" s="72"/>
      <c r="GQV169" s="72"/>
      <c r="GQW169" s="72"/>
      <c r="GQX169" s="72"/>
      <c r="GQY169" s="72"/>
      <c r="GQZ169" s="72"/>
      <c r="GRA169" s="72"/>
      <c r="GRB169" s="72"/>
      <c r="GRC169" s="72"/>
      <c r="GRD169" s="72"/>
      <c r="GRE169" s="72"/>
      <c r="GRF169" s="72"/>
      <c r="GRG169" s="72"/>
      <c r="GRH169" s="72"/>
      <c r="GRI169" s="72"/>
      <c r="GRJ169" s="72"/>
      <c r="GRK169" s="72"/>
      <c r="GRL169" s="72"/>
      <c r="GRM169" s="72"/>
      <c r="GRN169" s="72"/>
      <c r="GRO169" s="72"/>
      <c r="GRP169" s="72"/>
      <c r="GRQ169" s="72"/>
      <c r="GRR169" s="72"/>
      <c r="GRS169" s="72"/>
      <c r="GRT169" s="72"/>
      <c r="GRU169" s="72"/>
      <c r="GRV169" s="72"/>
      <c r="GRW169" s="72"/>
      <c r="GRX169" s="72"/>
      <c r="GRY169" s="72"/>
      <c r="GRZ169" s="72"/>
      <c r="GSA169" s="72"/>
      <c r="GSB169" s="72"/>
      <c r="GSC169" s="72"/>
      <c r="GSD169" s="72"/>
      <c r="GSE169" s="72"/>
      <c r="GSF169" s="72"/>
      <c r="GSG169" s="72"/>
      <c r="GSH169" s="72"/>
      <c r="GSI169" s="72"/>
      <c r="GSJ169" s="72"/>
      <c r="GSK169" s="72"/>
      <c r="GSL169" s="72"/>
      <c r="GSM169" s="72"/>
      <c r="GSN169" s="72"/>
      <c r="GSO169" s="72"/>
      <c r="GSP169" s="72"/>
      <c r="GSQ169" s="72"/>
      <c r="GSR169" s="72"/>
      <c r="GSS169" s="72"/>
      <c r="GST169" s="72"/>
      <c r="GSU169" s="72"/>
      <c r="GSV169" s="72"/>
      <c r="GSW169" s="72"/>
      <c r="GSX169" s="72"/>
      <c r="GSY169" s="72"/>
      <c r="GSZ169" s="72"/>
      <c r="GTA169" s="72"/>
      <c r="GTB169" s="72"/>
      <c r="GTC169" s="72"/>
      <c r="GTD169" s="72"/>
      <c r="GTE169" s="72"/>
      <c r="GTF169" s="72"/>
      <c r="GTG169" s="72"/>
      <c r="GTH169" s="72"/>
      <c r="GTI169" s="72"/>
      <c r="GTJ169" s="72"/>
      <c r="GTK169" s="72"/>
      <c r="GTL169" s="72"/>
      <c r="GTM169" s="72"/>
      <c r="GTN169" s="72"/>
      <c r="GTO169" s="72"/>
      <c r="GTP169" s="72"/>
      <c r="GTQ169" s="72"/>
      <c r="GTR169" s="72"/>
      <c r="GTS169" s="72"/>
      <c r="GTT169" s="72"/>
      <c r="GTU169" s="72"/>
      <c r="GTV169" s="72"/>
      <c r="GTW169" s="72"/>
      <c r="GTX169" s="72"/>
      <c r="GTY169" s="72"/>
      <c r="GTZ169" s="72"/>
      <c r="GUA169" s="72"/>
      <c r="GUB169" s="72"/>
      <c r="GUC169" s="72"/>
      <c r="GUD169" s="72"/>
      <c r="GUE169" s="72"/>
      <c r="GUF169" s="72"/>
      <c r="GUG169" s="72"/>
      <c r="GUH169" s="72"/>
      <c r="GUI169" s="72"/>
      <c r="GUJ169" s="72"/>
      <c r="GUK169" s="72"/>
      <c r="GUL169" s="72"/>
      <c r="GUM169" s="72"/>
      <c r="GUN169" s="72"/>
      <c r="GUO169" s="72"/>
      <c r="GUP169" s="72"/>
      <c r="GUQ169" s="72"/>
      <c r="GUR169" s="72"/>
      <c r="GUS169" s="72"/>
      <c r="GUT169" s="72"/>
      <c r="GUU169" s="72"/>
      <c r="GUV169" s="72"/>
      <c r="GUW169" s="72"/>
      <c r="GUX169" s="72"/>
      <c r="GUY169" s="72"/>
      <c r="GUZ169" s="72"/>
      <c r="GVA169" s="72"/>
      <c r="GVB169" s="72"/>
      <c r="GVC169" s="72"/>
      <c r="GVD169" s="72"/>
      <c r="GVE169" s="72"/>
      <c r="GVF169" s="72"/>
      <c r="GVG169" s="72"/>
      <c r="GVH169" s="72"/>
      <c r="GVI169" s="72"/>
      <c r="GVJ169" s="72"/>
      <c r="GVK169" s="72"/>
      <c r="GVL169" s="72"/>
      <c r="GVM169" s="72"/>
      <c r="GVN169" s="72"/>
      <c r="GVO169" s="72"/>
      <c r="GVP169" s="72"/>
      <c r="GVQ169" s="72"/>
      <c r="GVR169" s="72"/>
      <c r="GVS169" s="72"/>
      <c r="GVT169" s="72"/>
      <c r="GVU169" s="72"/>
      <c r="GVV169" s="72"/>
      <c r="GVW169" s="72"/>
      <c r="GVX169" s="72"/>
      <c r="GVY169" s="72"/>
      <c r="GVZ169" s="72"/>
      <c r="GWA169" s="72"/>
      <c r="GWB169" s="72"/>
      <c r="GWC169" s="72"/>
      <c r="GWD169" s="72"/>
      <c r="GWE169" s="72"/>
      <c r="GWF169" s="72"/>
      <c r="GWG169" s="72"/>
      <c r="GWH169" s="72"/>
      <c r="GWI169" s="72"/>
      <c r="GWJ169" s="72"/>
      <c r="GWK169" s="72"/>
      <c r="GWL169" s="72"/>
      <c r="GWM169" s="72"/>
      <c r="GWN169" s="72"/>
      <c r="GWO169" s="72"/>
      <c r="GWP169" s="72"/>
      <c r="GWQ169" s="72"/>
      <c r="GWR169" s="72"/>
      <c r="GWS169" s="72"/>
      <c r="GWT169" s="72"/>
      <c r="GWU169" s="72"/>
      <c r="GWV169" s="72"/>
      <c r="GWW169" s="72"/>
      <c r="GWX169" s="72"/>
      <c r="GWY169" s="72"/>
      <c r="GWZ169" s="72"/>
      <c r="GXA169" s="72"/>
      <c r="GXB169" s="72"/>
      <c r="GXC169" s="72"/>
      <c r="GXD169" s="72"/>
      <c r="GXE169" s="72"/>
      <c r="GXF169" s="72"/>
      <c r="GXG169" s="72"/>
      <c r="GXH169" s="72"/>
      <c r="GXI169" s="72"/>
      <c r="GXJ169" s="72"/>
      <c r="GXK169" s="72"/>
      <c r="GXL169" s="72"/>
      <c r="GXM169" s="72"/>
      <c r="GXN169" s="72"/>
      <c r="GXO169" s="72"/>
      <c r="GXP169" s="72"/>
      <c r="GXQ169" s="72"/>
      <c r="GXR169" s="72"/>
      <c r="GXS169" s="72"/>
      <c r="GXT169" s="72"/>
      <c r="GXU169" s="72"/>
      <c r="GXV169" s="72"/>
      <c r="GXW169" s="72"/>
      <c r="GXX169" s="72"/>
      <c r="GXY169" s="72"/>
      <c r="GXZ169" s="72"/>
      <c r="GYA169" s="72"/>
      <c r="GYB169" s="72"/>
      <c r="GYC169" s="72"/>
      <c r="GYD169" s="72"/>
      <c r="GYE169" s="72"/>
      <c r="GYF169" s="72"/>
      <c r="GYG169" s="72"/>
      <c r="GYH169" s="72"/>
      <c r="GYI169" s="72"/>
      <c r="GYJ169" s="72"/>
      <c r="GYK169" s="72"/>
      <c r="GYL169" s="72"/>
      <c r="GYM169" s="72"/>
      <c r="GYN169" s="72"/>
      <c r="GYO169" s="72"/>
      <c r="GYP169" s="72"/>
      <c r="GYQ169" s="72"/>
      <c r="GYR169" s="72"/>
      <c r="GYS169" s="72"/>
      <c r="GYT169" s="72"/>
      <c r="GYU169" s="72"/>
      <c r="GYV169" s="72"/>
      <c r="GYW169" s="72"/>
      <c r="GYX169" s="72"/>
      <c r="GYY169" s="72"/>
      <c r="GYZ169" s="72"/>
      <c r="GZA169" s="72"/>
      <c r="GZB169" s="72"/>
      <c r="GZC169" s="72"/>
      <c r="GZD169" s="72"/>
      <c r="GZE169" s="72"/>
      <c r="GZF169" s="72"/>
      <c r="GZG169" s="72"/>
      <c r="GZH169" s="72"/>
      <c r="GZI169" s="72"/>
      <c r="GZJ169" s="72"/>
      <c r="GZK169" s="72"/>
      <c r="GZL169" s="72"/>
      <c r="GZM169" s="72"/>
      <c r="GZN169" s="72"/>
      <c r="GZO169" s="72"/>
      <c r="GZP169" s="72"/>
      <c r="GZQ169" s="72"/>
      <c r="GZR169" s="72"/>
      <c r="GZS169" s="72"/>
      <c r="GZT169" s="72"/>
      <c r="GZU169" s="72"/>
      <c r="GZV169" s="72"/>
      <c r="GZW169" s="72"/>
      <c r="GZX169" s="72"/>
      <c r="GZY169" s="72"/>
      <c r="GZZ169" s="72"/>
      <c r="HAA169" s="72"/>
      <c r="HAB169" s="72"/>
      <c r="HAC169" s="72"/>
      <c r="HAD169" s="72"/>
      <c r="HAE169" s="72"/>
      <c r="HAF169" s="72"/>
      <c r="HAG169" s="72"/>
      <c r="HAH169" s="72"/>
      <c r="HAI169" s="72"/>
      <c r="HAJ169" s="72"/>
      <c r="HAK169" s="72"/>
      <c r="HAL169" s="72"/>
      <c r="HAM169" s="72"/>
      <c r="HAN169" s="72"/>
      <c r="HAO169" s="72"/>
      <c r="HAP169" s="72"/>
      <c r="HAQ169" s="72"/>
      <c r="HAR169" s="72"/>
      <c r="HAS169" s="72"/>
      <c r="HAT169" s="72"/>
      <c r="HAU169" s="72"/>
      <c r="HAV169" s="72"/>
      <c r="HAW169" s="72"/>
      <c r="HAX169" s="72"/>
      <c r="HAY169" s="72"/>
      <c r="HAZ169" s="72"/>
      <c r="HBA169" s="72"/>
      <c r="HBB169" s="72"/>
      <c r="HBC169" s="72"/>
      <c r="HBD169" s="72"/>
      <c r="HBE169" s="72"/>
      <c r="HBF169" s="72"/>
      <c r="HBG169" s="72"/>
      <c r="HBH169" s="72"/>
      <c r="HBI169" s="72"/>
      <c r="HBJ169" s="72"/>
      <c r="HBK169" s="72"/>
      <c r="HBL169" s="72"/>
      <c r="HBM169" s="72"/>
      <c r="HBN169" s="72"/>
      <c r="HBO169" s="72"/>
      <c r="HBP169" s="72"/>
      <c r="HBQ169" s="72"/>
      <c r="HBR169" s="72"/>
      <c r="HBS169" s="72"/>
      <c r="HBT169" s="72"/>
      <c r="HBU169" s="72"/>
      <c r="HBV169" s="72"/>
      <c r="HBW169" s="72"/>
      <c r="HBX169" s="72"/>
      <c r="HBY169" s="72"/>
      <c r="HBZ169" s="72"/>
      <c r="HCA169" s="72"/>
      <c r="HCB169" s="72"/>
      <c r="HCC169" s="72"/>
      <c r="HCD169" s="72"/>
      <c r="HCE169" s="72"/>
      <c r="HCF169" s="72"/>
      <c r="HCG169" s="72"/>
      <c r="HCH169" s="72"/>
      <c r="HCI169" s="72"/>
      <c r="HCJ169" s="72"/>
      <c r="HCK169" s="72"/>
      <c r="HCL169" s="72"/>
      <c r="HCM169" s="72"/>
      <c r="HCN169" s="72"/>
      <c r="HCO169" s="72"/>
      <c r="HCP169" s="72"/>
      <c r="HCQ169" s="72"/>
      <c r="HCR169" s="72"/>
      <c r="HCS169" s="72"/>
      <c r="HCT169" s="72"/>
      <c r="HCU169" s="72"/>
      <c r="HCV169" s="72"/>
      <c r="HCW169" s="72"/>
      <c r="HCX169" s="72"/>
      <c r="HCY169" s="72"/>
      <c r="HCZ169" s="72"/>
      <c r="HDA169" s="72"/>
      <c r="HDB169" s="72"/>
      <c r="HDC169" s="72"/>
      <c r="HDD169" s="72"/>
      <c r="HDE169" s="72"/>
      <c r="HDF169" s="72"/>
      <c r="HDG169" s="72"/>
      <c r="HDH169" s="72"/>
      <c r="HDI169" s="72"/>
      <c r="HDJ169" s="72"/>
      <c r="HDK169" s="72"/>
      <c r="HDL169" s="72"/>
      <c r="HDM169" s="72"/>
      <c r="HDN169" s="72"/>
      <c r="HDO169" s="72"/>
      <c r="HDP169" s="72"/>
      <c r="HDQ169" s="72"/>
      <c r="HDR169" s="72"/>
      <c r="HDS169" s="72"/>
      <c r="HDT169" s="72"/>
      <c r="HDU169" s="72"/>
      <c r="HDV169" s="72"/>
      <c r="HDW169" s="72"/>
      <c r="HDX169" s="72"/>
      <c r="HDY169" s="72"/>
      <c r="HDZ169" s="72"/>
      <c r="HEA169" s="72"/>
      <c r="HEB169" s="72"/>
      <c r="HEC169" s="72"/>
      <c r="HED169" s="72"/>
      <c r="HEE169" s="72"/>
      <c r="HEF169" s="72"/>
      <c r="HEG169" s="72"/>
      <c r="HEH169" s="72"/>
      <c r="HEI169" s="72"/>
      <c r="HEJ169" s="72"/>
      <c r="HEK169" s="72"/>
      <c r="HEL169" s="72"/>
      <c r="HEM169" s="72"/>
      <c r="HEN169" s="72"/>
      <c r="HEO169" s="72"/>
      <c r="HEP169" s="72"/>
      <c r="HEQ169" s="72"/>
      <c r="HER169" s="72"/>
      <c r="HES169" s="72"/>
      <c r="HET169" s="72"/>
      <c r="HEU169" s="72"/>
      <c r="HEV169" s="72"/>
      <c r="HEW169" s="72"/>
      <c r="HEX169" s="72"/>
      <c r="HEY169" s="72"/>
      <c r="HEZ169" s="72"/>
      <c r="HFA169" s="72"/>
      <c r="HFB169" s="72"/>
      <c r="HFC169" s="72"/>
      <c r="HFD169" s="72"/>
      <c r="HFE169" s="72"/>
      <c r="HFF169" s="72"/>
      <c r="HFG169" s="72"/>
      <c r="HFH169" s="72"/>
      <c r="HFI169" s="72"/>
      <c r="HFJ169" s="72"/>
      <c r="HFK169" s="72"/>
      <c r="HFL169" s="72"/>
      <c r="HFM169" s="72"/>
      <c r="HFN169" s="72"/>
      <c r="HFO169" s="72"/>
      <c r="HFP169" s="72"/>
      <c r="HFQ169" s="72"/>
      <c r="HFR169" s="72"/>
      <c r="HFS169" s="72"/>
      <c r="HFT169" s="72"/>
      <c r="HFU169" s="72"/>
      <c r="HFV169" s="72"/>
      <c r="HFW169" s="72"/>
      <c r="HFX169" s="72"/>
      <c r="HFY169" s="72"/>
      <c r="HFZ169" s="72"/>
      <c r="HGA169" s="72"/>
      <c r="HGB169" s="72"/>
      <c r="HGC169" s="72"/>
      <c r="HGD169" s="72"/>
      <c r="HGE169" s="72"/>
      <c r="HGF169" s="72"/>
      <c r="HGG169" s="72"/>
      <c r="HGH169" s="72"/>
      <c r="HGI169" s="72"/>
      <c r="HGJ169" s="72"/>
      <c r="HGK169" s="72"/>
      <c r="HGL169" s="72"/>
      <c r="HGM169" s="72"/>
      <c r="HGN169" s="72"/>
      <c r="HGO169" s="72"/>
      <c r="HGP169" s="72"/>
      <c r="HGQ169" s="72"/>
      <c r="HGR169" s="72"/>
      <c r="HGS169" s="72"/>
      <c r="HGT169" s="72"/>
      <c r="HGU169" s="72"/>
      <c r="HGV169" s="72"/>
      <c r="HGW169" s="72"/>
      <c r="HGX169" s="72"/>
      <c r="HGY169" s="72"/>
      <c r="HGZ169" s="72"/>
      <c r="HHA169" s="72"/>
      <c r="HHB169" s="72"/>
      <c r="HHC169" s="72"/>
      <c r="HHD169" s="72"/>
      <c r="HHE169" s="72"/>
      <c r="HHF169" s="72"/>
      <c r="HHG169" s="72"/>
      <c r="HHH169" s="72"/>
      <c r="HHI169" s="72"/>
      <c r="HHJ169" s="72"/>
      <c r="HHK169" s="72"/>
      <c r="HHL169" s="72"/>
      <c r="HHM169" s="72"/>
      <c r="HHN169" s="72"/>
      <c r="HHO169" s="72"/>
      <c r="HHP169" s="72"/>
      <c r="HHQ169" s="72"/>
      <c r="HHR169" s="72"/>
      <c r="HHS169" s="72"/>
      <c r="HHT169" s="72"/>
      <c r="HHU169" s="72"/>
      <c r="HHV169" s="72"/>
      <c r="HHW169" s="72"/>
      <c r="HHX169" s="72"/>
      <c r="HHY169" s="72"/>
      <c r="HHZ169" s="72"/>
      <c r="HIA169" s="72"/>
      <c r="HIB169" s="72"/>
      <c r="HIC169" s="72"/>
      <c r="HID169" s="72"/>
      <c r="HIE169" s="72"/>
      <c r="HIF169" s="72"/>
      <c r="HIG169" s="72"/>
      <c r="HIH169" s="72"/>
      <c r="HII169" s="72"/>
      <c r="HIJ169" s="72"/>
      <c r="HIK169" s="72"/>
      <c r="HIL169" s="72"/>
      <c r="HIM169" s="72"/>
      <c r="HIN169" s="72"/>
      <c r="HIO169" s="72"/>
      <c r="HIP169" s="72"/>
      <c r="HIQ169" s="72"/>
      <c r="HIR169" s="72"/>
      <c r="HIS169" s="72"/>
      <c r="HIT169" s="72"/>
      <c r="HIU169" s="72"/>
      <c r="HIV169" s="72"/>
      <c r="HIW169" s="72"/>
      <c r="HIX169" s="72"/>
      <c r="HIY169" s="72"/>
      <c r="HIZ169" s="72"/>
      <c r="HJA169" s="72"/>
      <c r="HJB169" s="72"/>
      <c r="HJC169" s="72"/>
      <c r="HJD169" s="72"/>
      <c r="HJE169" s="72"/>
      <c r="HJF169" s="72"/>
      <c r="HJG169" s="72"/>
      <c r="HJH169" s="72"/>
      <c r="HJI169" s="72"/>
      <c r="HJJ169" s="72"/>
      <c r="HJK169" s="72"/>
      <c r="HJL169" s="72"/>
      <c r="HJM169" s="72"/>
      <c r="HJN169" s="72"/>
      <c r="HJO169" s="72"/>
      <c r="HJP169" s="72"/>
      <c r="HJQ169" s="72"/>
      <c r="HJR169" s="72"/>
      <c r="HJS169" s="72"/>
      <c r="HJT169" s="72"/>
      <c r="HJU169" s="72"/>
      <c r="HJV169" s="72"/>
      <c r="HJW169" s="72"/>
      <c r="HJX169" s="72"/>
      <c r="HJY169" s="72"/>
      <c r="HJZ169" s="72"/>
      <c r="HKA169" s="72"/>
      <c r="HKB169" s="72"/>
      <c r="HKC169" s="72"/>
      <c r="HKD169" s="72"/>
      <c r="HKE169" s="72"/>
      <c r="HKF169" s="72"/>
      <c r="HKG169" s="72"/>
      <c r="HKH169" s="72"/>
      <c r="HKI169" s="72"/>
      <c r="HKJ169" s="72"/>
      <c r="HKK169" s="72"/>
      <c r="HKL169" s="72"/>
      <c r="HKM169" s="72"/>
      <c r="HKN169" s="72"/>
      <c r="HKO169" s="72"/>
      <c r="HKP169" s="72"/>
      <c r="HKQ169" s="72"/>
      <c r="HKR169" s="72"/>
      <c r="HKS169" s="72"/>
      <c r="HKT169" s="72"/>
      <c r="HKU169" s="72"/>
      <c r="HKV169" s="72"/>
      <c r="HKW169" s="72"/>
      <c r="HKX169" s="72"/>
      <c r="HKY169" s="72"/>
      <c r="HKZ169" s="72"/>
      <c r="HLA169" s="72"/>
      <c r="HLB169" s="72"/>
      <c r="HLC169" s="72"/>
      <c r="HLD169" s="72"/>
      <c r="HLE169" s="72"/>
      <c r="HLF169" s="72"/>
      <c r="HLG169" s="72"/>
      <c r="HLH169" s="72"/>
      <c r="HLI169" s="72"/>
      <c r="HLJ169" s="72"/>
      <c r="HLK169" s="72"/>
      <c r="HLL169" s="72"/>
      <c r="HLM169" s="72"/>
      <c r="HLN169" s="72"/>
      <c r="HLO169" s="72"/>
      <c r="HLP169" s="72"/>
      <c r="HLQ169" s="72"/>
      <c r="HLR169" s="72"/>
      <c r="HLS169" s="72"/>
      <c r="HLT169" s="72"/>
      <c r="HLU169" s="72"/>
      <c r="HLV169" s="72"/>
      <c r="HLW169" s="72"/>
      <c r="HLX169" s="72"/>
      <c r="HLY169" s="72"/>
      <c r="HLZ169" s="72"/>
      <c r="HMA169" s="72"/>
      <c r="HMB169" s="72"/>
      <c r="HMC169" s="72"/>
      <c r="HMD169" s="72"/>
      <c r="HME169" s="72"/>
      <c r="HMF169" s="72"/>
      <c r="HMG169" s="72"/>
      <c r="HMH169" s="72"/>
      <c r="HMI169" s="72"/>
      <c r="HMJ169" s="72"/>
      <c r="HMK169" s="72"/>
      <c r="HML169" s="72"/>
      <c r="HMM169" s="72"/>
      <c r="HMN169" s="72"/>
      <c r="HMO169" s="72"/>
      <c r="HMP169" s="72"/>
      <c r="HMQ169" s="72"/>
      <c r="HMR169" s="72"/>
      <c r="HMS169" s="72"/>
      <c r="HMT169" s="72"/>
      <c r="HMU169" s="72"/>
      <c r="HMV169" s="72"/>
      <c r="HMW169" s="72"/>
      <c r="HMX169" s="72"/>
      <c r="HMY169" s="72"/>
      <c r="HMZ169" s="72"/>
      <c r="HNA169" s="72"/>
      <c r="HNB169" s="72"/>
      <c r="HNC169" s="72"/>
      <c r="HND169" s="72"/>
      <c r="HNE169" s="72"/>
      <c r="HNF169" s="72"/>
      <c r="HNG169" s="72"/>
      <c r="HNH169" s="72"/>
      <c r="HNI169" s="72"/>
      <c r="HNJ169" s="72"/>
      <c r="HNK169" s="72"/>
      <c r="HNL169" s="72"/>
      <c r="HNM169" s="72"/>
      <c r="HNN169" s="72"/>
      <c r="HNO169" s="72"/>
      <c r="HNP169" s="72"/>
      <c r="HNQ169" s="72"/>
      <c r="HNR169" s="72"/>
      <c r="HNS169" s="72"/>
      <c r="HNT169" s="72"/>
      <c r="HNU169" s="72"/>
      <c r="HNV169" s="72"/>
      <c r="HNW169" s="72"/>
      <c r="HNX169" s="72"/>
      <c r="HNY169" s="72"/>
      <c r="HNZ169" s="72"/>
      <c r="HOA169" s="72"/>
      <c r="HOB169" s="72"/>
      <c r="HOC169" s="72"/>
      <c r="HOD169" s="72"/>
      <c r="HOE169" s="72"/>
      <c r="HOF169" s="72"/>
      <c r="HOG169" s="72"/>
      <c r="HOH169" s="72"/>
      <c r="HOI169" s="72"/>
      <c r="HOJ169" s="72"/>
      <c r="HOK169" s="72"/>
      <c r="HOL169" s="72"/>
      <c r="HOM169" s="72"/>
      <c r="HON169" s="72"/>
      <c r="HOO169" s="72"/>
      <c r="HOP169" s="72"/>
      <c r="HOQ169" s="72"/>
      <c r="HOR169" s="72"/>
      <c r="HOS169" s="72"/>
      <c r="HOT169" s="72"/>
      <c r="HOU169" s="72"/>
      <c r="HOV169" s="72"/>
      <c r="HOW169" s="72"/>
      <c r="HOX169" s="72"/>
      <c r="HOY169" s="72"/>
      <c r="HOZ169" s="72"/>
      <c r="HPA169" s="72"/>
      <c r="HPB169" s="72"/>
      <c r="HPC169" s="72"/>
      <c r="HPD169" s="72"/>
      <c r="HPE169" s="72"/>
      <c r="HPF169" s="72"/>
      <c r="HPG169" s="72"/>
      <c r="HPH169" s="72"/>
      <c r="HPI169" s="72"/>
      <c r="HPJ169" s="72"/>
      <c r="HPK169" s="72"/>
      <c r="HPL169" s="72"/>
      <c r="HPM169" s="72"/>
      <c r="HPN169" s="72"/>
      <c r="HPO169" s="72"/>
      <c r="HPP169" s="72"/>
      <c r="HPQ169" s="72"/>
      <c r="HPR169" s="72"/>
      <c r="HPS169" s="72"/>
      <c r="HPT169" s="72"/>
      <c r="HPU169" s="72"/>
      <c r="HPV169" s="72"/>
      <c r="HPW169" s="72"/>
      <c r="HPX169" s="72"/>
      <c r="HPY169" s="72"/>
      <c r="HPZ169" s="72"/>
      <c r="HQA169" s="72"/>
      <c r="HQB169" s="72"/>
      <c r="HQC169" s="72"/>
      <c r="HQD169" s="72"/>
      <c r="HQE169" s="72"/>
      <c r="HQF169" s="72"/>
      <c r="HQG169" s="72"/>
      <c r="HQH169" s="72"/>
      <c r="HQI169" s="72"/>
      <c r="HQJ169" s="72"/>
      <c r="HQK169" s="72"/>
      <c r="HQL169" s="72"/>
      <c r="HQM169" s="72"/>
      <c r="HQN169" s="72"/>
      <c r="HQO169" s="72"/>
      <c r="HQP169" s="72"/>
      <c r="HQQ169" s="72"/>
      <c r="HQR169" s="72"/>
      <c r="HQS169" s="72"/>
      <c r="HQT169" s="72"/>
      <c r="HQU169" s="72"/>
      <c r="HQV169" s="72"/>
      <c r="HQW169" s="72"/>
      <c r="HQX169" s="72"/>
      <c r="HQY169" s="72"/>
      <c r="HQZ169" s="72"/>
      <c r="HRA169" s="72"/>
      <c r="HRB169" s="72"/>
      <c r="HRC169" s="72"/>
      <c r="HRD169" s="72"/>
      <c r="HRE169" s="72"/>
      <c r="HRF169" s="72"/>
      <c r="HRG169" s="72"/>
      <c r="HRH169" s="72"/>
      <c r="HRI169" s="72"/>
      <c r="HRJ169" s="72"/>
      <c r="HRK169" s="72"/>
      <c r="HRL169" s="72"/>
      <c r="HRM169" s="72"/>
      <c r="HRN169" s="72"/>
      <c r="HRO169" s="72"/>
      <c r="HRP169" s="72"/>
      <c r="HRQ169" s="72"/>
      <c r="HRR169" s="72"/>
      <c r="HRS169" s="72"/>
      <c r="HRT169" s="72"/>
      <c r="HRU169" s="72"/>
      <c r="HRV169" s="72"/>
      <c r="HRW169" s="72"/>
      <c r="HRX169" s="72"/>
      <c r="HRY169" s="72"/>
      <c r="HRZ169" s="72"/>
      <c r="HSA169" s="72"/>
      <c r="HSB169" s="72"/>
      <c r="HSC169" s="72"/>
      <c r="HSD169" s="72"/>
      <c r="HSE169" s="72"/>
      <c r="HSF169" s="72"/>
      <c r="HSG169" s="72"/>
      <c r="HSH169" s="72"/>
      <c r="HSI169" s="72"/>
      <c r="HSJ169" s="72"/>
      <c r="HSK169" s="72"/>
      <c r="HSL169" s="72"/>
      <c r="HSM169" s="72"/>
      <c r="HSN169" s="72"/>
      <c r="HSO169" s="72"/>
      <c r="HSP169" s="72"/>
      <c r="HSQ169" s="72"/>
      <c r="HSR169" s="72"/>
      <c r="HSS169" s="72"/>
      <c r="HST169" s="72"/>
      <c r="HSU169" s="72"/>
      <c r="HSV169" s="72"/>
      <c r="HSW169" s="72"/>
      <c r="HSX169" s="72"/>
      <c r="HSY169" s="72"/>
      <c r="HSZ169" s="72"/>
      <c r="HTA169" s="72"/>
      <c r="HTB169" s="72"/>
      <c r="HTC169" s="72"/>
      <c r="HTD169" s="72"/>
      <c r="HTE169" s="72"/>
      <c r="HTF169" s="72"/>
      <c r="HTG169" s="72"/>
      <c r="HTH169" s="72"/>
      <c r="HTI169" s="72"/>
      <c r="HTJ169" s="72"/>
      <c r="HTK169" s="72"/>
      <c r="HTL169" s="72"/>
      <c r="HTM169" s="72"/>
      <c r="HTN169" s="72"/>
      <c r="HTO169" s="72"/>
      <c r="HTP169" s="72"/>
      <c r="HTQ169" s="72"/>
      <c r="HTR169" s="72"/>
      <c r="HTS169" s="72"/>
      <c r="HTT169" s="72"/>
      <c r="HTU169" s="72"/>
      <c r="HTV169" s="72"/>
      <c r="HTW169" s="72"/>
      <c r="HTX169" s="72"/>
      <c r="HTY169" s="72"/>
      <c r="HTZ169" s="72"/>
      <c r="HUA169" s="72"/>
      <c r="HUB169" s="72"/>
      <c r="HUC169" s="72"/>
      <c r="HUD169" s="72"/>
      <c r="HUE169" s="72"/>
      <c r="HUF169" s="72"/>
      <c r="HUG169" s="72"/>
      <c r="HUH169" s="72"/>
      <c r="HUI169" s="72"/>
      <c r="HUJ169" s="72"/>
      <c r="HUK169" s="72"/>
      <c r="HUL169" s="72"/>
      <c r="HUM169" s="72"/>
      <c r="HUN169" s="72"/>
      <c r="HUO169" s="72"/>
      <c r="HUP169" s="72"/>
      <c r="HUQ169" s="72"/>
      <c r="HUR169" s="72"/>
      <c r="HUS169" s="72"/>
      <c r="HUT169" s="72"/>
      <c r="HUU169" s="72"/>
      <c r="HUV169" s="72"/>
      <c r="HUW169" s="72"/>
      <c r="HUX169" s="72"/>
      <c r="HUY169" s="72"/>
      <c r="HUZ169" s="72"/>
      <c r="HVA169" s="72"/>
      <c r="HVB169" s="72"/>
      <c r="HVC169" s="72"/>
      <c r="HVD169" s="72"/>
      <c r="HVE169" s="72"/>
      <c r="HVF169" s="72"/>
      <c r="HVG169" s="72"/>
      <c r="HVH169" s="72"/>
      <c r="HVI169" s="72"/>
      <c r="HVJ169" s="72"/>
      <c r="HVK169" s="72"/>
      <c r="HVL169" s="72"/>
      <c r="HVM169" s="72"/>
      <c r="HVN169" s="72"/>
      <c r="HVO169" s="72"/>
      <c r="HVP169" s="72"/>
      <c r="HVQ169" s="72"/>
      <c r="HVR169" s="72"/>
      <c r="HVS169" s="72"/>
      <c r="HVT169" s="72"/>
      <c r="HVU169" s="72"/>
      <c r="HVV169" s="72"/>
      <c r="HVW169" s="72"/>
      <c r="HVX169" s="72"/>
      <c r="HVY169" s="72"/>
      <c r="HVZ169" s="72"/>
      <c r="HWA169" s="72"/>
      <c r="HWB169" s="72"/>
      <c r="HWC169" s="72"/>
      <c r="HWD169" s="72"/>
      <c r="HWE169" s="72"/>
      <c r="HWF169" s="72"/>
      <c r="HWG169" s="72"/>
      <c r="HWH169" s="72"/>
      <c r="HWI169" s="72"/>
      <c r="HWJ169" s="72"/>
      <c r="HWK169" s="72"/>
      <c r="HWL169" s="72"/>
      <c r="HWM169" s="72"/>
      <c r="HWN169" s="72"/>
      <c r="HWO169" s="72"/>
      <c r="HWP169" s="72"/>
      <c r="HWQ169" s="72"/>
      <c r="HWR169" s="72"/>
      <c r="HWS169" s="72"/>
      <c r="HWT169" s="72"/>
      <c r="HWU169" s="72"/>
      <c r="HWV169" s="72"/>
      <c r="HWW169" s="72"/>
      <c r="HWX169" s="72"/>
      <c r="HWY169" s="72"/>
      <c r="HWZ169" s="72"/>
      <c r="HXA169" s="72"/>
      <c r="HXB169" s="72"/>
      <c r="HXC169" s="72"/>
      <c r="HXD169" s="72"/>
      <c r="HXE169" s="72"/>
      <c r="HXF169" s="72"/>
      <c r="HXG169" s="72"/>
      <c r="HXH169" s="72"/>
      <c r="HXI169" s="72"/>
      <c r="HXJ169" s="72"/>
      <c r="HXK169" s="72"/>
      <c r="HXL169" s="72"/>
      <c r="HXM169" s="72"/>
      <c r="HXN169" s="72"/>
      <c r="HXO169" s="72"/>
      <c r="HXP169" s="72"/>
      <c r="HXQ169" s="72"/>
      <c r="HXR169" s="72"/>
      <c r="HXS169" s="72"/>
      <c r="HXT169" s="72"/>
      <c r="HXU169" s="72"/>
      <c r="HXV169" s="72"/>
      <c r="HXW169" s="72"/>
      <c r="HXX169" s="72"/>
      <c r="HXY169" s="72"/>
      <c r="HXZ169" s="72"/>
      <c r="HYA169" s="72"/>
      <c r="HYB169" s="72"/>
      <c r="HYC169" s="72"/>
      <c r="HYD169" s="72"/>
      <c r="HYE169" s="72"/>
      <c r="HYF169" s="72"/>
      <c r="HYG169" s="72"/>
      <c r="HYH169" s="72"/>
      <c r="HYI169" s="72"/>
      <c r="HYJ169" s="72"/>
      <c r="HYK169" s="72"/>
      <c r="HYL169" s="72"/>
      <c r="HYM169" s="72"/>
      <c r="HYN169" s="72"/>
      <c r="HYO169" s="72"/>
      <c r="HYP169" s="72"/>
      <c r="HYQ169" s="72"/>
      <c r="HYR169" s="72"/>
      <c r="HYS169" s="72"/>
      <c r="HYT169" s="72"/>
      <c r="HYU169" s="72"/>
      <c r="HYV169" s="72"/>
      <c r="HYW169" s="72"/>
      <c r="HYX169" s="72"/>
      <c r="HYY169" s="72"/>
      <c r="HYZ169" s="72"/>
      <c r="HZA169" s="72"/>
      <c r="HZB169" s="72"/>
      <c r="HZC169" s="72"/>
      <c r="HZD169" s="72"/>
      <c r="HZE169" s="72"/>
      <c r="HZF169" s="72"/>
      <c r="HZG169" s="72"/>
      <c r="HZH169" s="72"/>
      <c r="HZI169" s="72"/>
      <c r="HZJ169" s="72"/>
      <c r="HZK169" s="72"/>
      <c r="HZL169" s="72"/>
      <c r="HZM169" s="72"/>
      <c r="HZN169" s="72"/>
      <c r="HZO169" s="72"/>
      <c r="HZP169" s="72"/>
      <c r="HZQ169" s="72"/>
      <c r="HZR169" s="72"/>
      <c r="HZS169" s="72"/>
      <c r="HZT169" s="72"/>
      <c r="HZU169" s="72"/>
      <c r="HZV169" s="72"/>
      <c r="HZW169" s="72"/>
      <c r="HZX169" s="72"/>
      <c r="HZY169" s="72"/>
      <c r="HZZ169" s="72"/>
      <c r="IAA169" s="72"/>
      <c r="IAB169" s="72"/>
      <c r="IAC169" s="72"/>
      <c r="IAD169" s="72"/>
      <c r="IAE169" s="72"/>
      <c r="IAF169" s="72"/>
      <c r="IAG169" s="72"/>
      <c r="IAH169" s="72"/>
      <c r="IAI169" s="72"/>
      <c r="IAJ169" s="72"/>
      <c r="IAK169" s="72"/>
      <c r="IAL169" s="72"/>
      <c r="IAM169" s="72"/>
      <c r="IAN169" s="72"/>
      <c r="IAO169" s="72"/>
      <c r="IAP169" s="72"/>
      <c r="IAQ169" s="72"/>
      <c r="IAR169" s="72"/>
      <c r="IAS169" s="72"/>
      <c r="IAT169" s="72"/>
      <c r="IAU169" s="72"/>
      <c r="IAV169" s="72"/>
      <c r="IAW169" s="72"/>
      <c r="IAX169" s="72"/>
      <c r="IAY169" s="72"/>
      <c r="IAZ169" s="72"/>
      <c r="IBA169" s="72"/>
      <c r="IBB169" s="72"/>
      <c r="IBC169" s="72"/>
      <c r="IBD169" s="72"/>
      <c r="IBE169" s="72"/>
      <c r="IBF169" s="72"/>
      <c r="IBG169" s="72"/>
      <c r="IBH169" s="72"/>
      <c r="IBI169" s="72"/>
      <c r="IBJ169" s="72"/>
      <c r="IBK169" s="72"/>
      <c r="IBL169" s="72"/>
      <c r="IBM169" s="72"/>
      <c r="IBN169" s="72"/>
      <c r="IBO169" s="72"/>
      <c r="IBP169" s="72"/>
      <c r="IBQ169" s="72"/>
      <c r="IBR169" s="72"/>
      <c r="IBS169" s="72"/>
      <c r="IBT169" s="72"/>
      <c r="IBU169" s="72"/>
      <c r="IBV169" s="72"/>
      <c r="IBW169" s="72"/>
      <c r="IBX169" s="72"/>
      <c r="IBY169" s="72"/>
      <c r="IBZ169" s="72"/>
      <c r="ICA169" s="72"/>
      <c r="ICB169" s="72"/>
      <c r="ICC169" s="72"/>
      <c r="ICD169" s="72"/>
      <c r="ICE169" s="72"/>
      <c r="ICF169" s="72"/>
      <c r="ICG169" s="72"/>
      <c r="ICH169" s="72"/>
      <c r="ICI169" s="72"/>
      <c r="ICJ169" s="72"/>
      <c r="ICK169" s="72"/>
      <c r="ICL169" s="72"/>
      <c r="ICM169" s="72"/>
      <c r="ICN169" s="72"/>
      <c r="ICO169" s="72"/>
      <c r="ICP169" s="72"/>
      <c r="ICQ169" s="72"/>
      <c r="ICR169" s="72"/>
      <c r="ICS169" s="72"/>
      <c r="ICT169" s="72"/>
      <c r="ICU169" s="72"/>
      <c r="ICV169" s="72"/>
      <c r="ICW169" s="72"/>
      <c r="ICX169" s="72"/>
      <c r="ICY169" s="72"/>
      <c r="ICZ169" s="72"/>
      <c r="IDA169" s="72"/>
      <c r="IDB169" s="72"/>
      <c r="IDC169" s="72"/>
      <c r="IDD169" s="72"/>
      <c r="IDE169" s="72"/>
      <c r="IDF169" s="72"/>
      <c r="IDG169" s="72"/>
      <c r="IDH169" s="72"/>
      <c r="IDI169" s="72"/>
      <c r="IDJ169" s="72"/>
      <c r="IDK169" s="72"/>
      <c r="IDL169" s="72"/>
      <c r="IDM169" s="72"/>
      <c r="IDN169" s="72"/>
      <c r="IDO169" s="72"/>
      <c r="IDP169" s="72"/>
      <c r="IDQ169" s="72"/>
      <c r="IDR169" s="72"/>
      <c r="IDS169" s="72"/>
      <c r="IDT169" s="72"/>
      <c r="IDU169" s="72"/>
      <c r="IDV169" s="72"/>
      <c r="IDW169" s="72"/>
      <c r="IDX169" s="72"/>
      <c r="IDY169" s="72"/>
      <c r="IDZ169" s="72"/>
      <c r="IEA169" s="72"/>
      <c r="IEB169" s="72"/>
      <c r="IEC169" s="72"/>
      <c r="IED169" s="72"/>
      <c r="IEE169" s="72"/>
      <c r="IEF169" s="72"/>
      <c r="IEG169" s="72"/>
      <c r="IEH169" s="72"/>
      <c r="IEI169" s="72"/>
      <c r="IEJ169" s="72"/>
      <c r="IEK169" s="72"/>
      <c r="IEL169" s="72"/>
      <c r="IEM169" s="72"/>
      <c r="IEN169" s="72"/>
      <c r="IEO169" s="72"/>
      <c r="IEP169" s="72"/>
      <c r="IEQ169" s="72"/>
      <c r="IER169" s="72"/>
      <c r="IES169" s="72"/>
      <c r="IET169" s="72"/>
      <c r="IEU169" s="72"/>
      <c r="IEV169" s="72"/>
      <c r="IEW169" s="72"/>
      <c r="IEX169" s="72"/>
      <c r="IEY169" s="72"/>
      <c r="IEZ169" s="72"/>
      <c r="IFA169" s="72"/>
      <c r="IFB169" s="72"/>
      <c r="IFC169" s="72"/>
      <c r="IFD169" s="72"/>
      <c r="IFE169" s="72"/>
      <c r="IFF169" s="72"/>
      <c r="IFG169" s="72"/>
      <c r="IFH169" s="72"/>
      <c r="IFI169" s="72"/>
      <c r="IFJ169" s="72"/>
      <c r="IFK169" s="72"/>
      <c r="IFL169" s="72"/>
      <c r="IFM169" s="72"/>
      <c r="IFN169" s="72"/>
      <c r="IFO169" s="72"/>
      <c r="IFP169" s="72"/>
      <c r="IFQ169" s="72"/>
      <c r="IFR169" s="72"/>
      <c r="IFS169" s="72"/>
      <c r="IFT169" s="72"/>
      <c r="IFU169" s="72"/>
      <c r="IFV169" s="72"/>
      <c r="IFW169" s="72"/>
      <c r="IFX169" s="72"/>
      <c r="IFY169" s="72"/>
      <c r="IFZ169" s="72"/>
      <c r="IGA169" s="72"/>
      <c r="IGB169" s="72"/>
      <c r="IGC169" s="72"/>
      <c r="IGD169" s="72"/>
      <c r="IGE169" s="72"/>
      <c r="IGF169" s="72"/>
      <c r="IGG169" s="72"/>
      <c r="IGH169" s="72"/>
      <c r="IGI169" s="72"/>
      <c r="IGJ169" s="72"/>
      <c r="IGK169" s="72"/>
      <c r="IGL169" s="72"/>
      <c r="IGM169" s="72"/>
      <c r="IGN169" s="72"/>
      <c r="IGO169" s="72"/>
      <c r="IGP169" s="72"/>
      <c r="IGQ169" s="72"/>
      <c r="IGR169" s="72"/>
      <c r="IGS169" s="72"/>
      <c r="IGT169" s="72"/>
      <c r="IGU169" s="72"/>
      <c r="IGV169" s="72"/>
      <c r="IGW169" s="72"/>
      <c r="IGX169" s="72"/>
      <c r="IGY169" s="72"/>
      <c r="IGZ169" s="72"/>
      <c r="IHA169" s="72"/>
      <c r="IHB169" s="72"/>
      <c r="IHC169" s="72"/>
      <c r="IHD169" s="72"/>
      <c r="IHE169" s="72"/>
      <c r="IHF169" s="72"/>
      <c r="IHG169" s="72"/>
      <c r="IHH169" s="72"/>
      <c r="IHI169" s="72"/>
      <c r="IHJ169" s="72"/>
      <c r="IHK169" s="72"/>
      <c r="IHL169" s="72"/>
      <c r="IHM169" s="72"/>
      <c r="IHN169" s="72"/>
      <c r="IHO169" s="72"/>
      <c r="IHP169" s="72"/>
      <c r="IHQ169" s="72"/>
      <c r="IHR169" s="72"/>
      <c r="IHS169" s="72"/>
      <c r="IHT169" s="72"/>
      <c r="IHU169" s="72"/>
      <c r="IHV169" s="72"/>
      <c r="IHW169" s="72"/>
      <c r="IHX169" s="72"/>
      <c r="IHY169" s="72"/>
      <c r="IHZ169" s="72"/>
      <c r="IIA169" s="72"/>
      <c r="IIB169" s="72"/>
      <c r="IIC169" s="72"/>
      <c r="IID169" s="72"/>
      <c r="IIE169" s="72"/>
      <c r="IIF169" s="72"/>
      <c r="IIG169" s="72"/>
      <c r="IIH169" s="72"/>
      <c r="III169" s="72"/>
      <c r="IIJ169" s="72"/>
      <c r="IIK169" s="72"/>
      <c r="IIL169" s="72"/>
      <c r="IIM169" s="72"/>
      <c r="IIN169" s="72"/>
      <c r="IIO169" s="72"/>
      <c r="IIP169" s="72"/>
      <c r="IIQ169" s="72"/>
      <c r="IIR169" s="72"/>
      <c r="IIS169" s="72"/>
      <c r="IIT169" s="72"/>
      <c r="IIU169" s="72"/>
      <c r="IIV169" s="72"/>
      <c r="IIW169" s="72"/>
      <c r="IIX169" s="72"/>
      <c r="IIY169" s="72"/>
      <c r="IIZ169" s="72"/>
      <c r="IJA169" s="72"/>
      <c r="IJB169" s="72"/>
      <c r="IJC169" s="72"/>
      <c r="IJD169" s="72"/>
      <c r="IJE169" s="72"/>
      <c r="IJF169" s="72"/>
      <c r="IJG169" s="72"/>
      <c r="IJH169" s="72"/>
      <c r="IJI169" s="72"/>
      <c r="IJJ169" s="72"/>
      <c r="IJK169" s="72"/>
      <c r="IJL169" s="72"/>
      <c r="IJM169" s="72"/>
      <c r="IJN169" s="72"/>
      <c r="IJO169" s="72"/>
      <c r="IJP169" s="72"/>
      <c r="IJQ169" s="72"/>
      <c r="IJR169" s="72"/>
      <c r="IJS169" s="72"/>
      <c r="IJT169" s="72"/>
      <c r="IJU169" s="72"/>
      <c r="IJV169" s="72"/>
      <c r="IJW169" s="72"/>
      <c r="IJX169" s="72"/>
      <c r="IJY169" s="72"/>
      <c r="IJZ169" s="72"/>
      <c r="IKA169" s="72"/>
      <c r="IKB169" s="72"/>
      <c r="IKC169" s="72"/>
      <c r="IKD169" s="72"/>
      <c r="IKE169" s="72"/>
      <c r="IKF169" s="72"/>
      <c r="IKG169" s="72"/>
      <c r="IKH169" s="72"/>
      <c r="IKI169" s="72"/>
      <c r="IKJ169" s="72"/>
      <c r="IKK169" s="72"/>
      <c r="IKL169" s="72"/>
      <c r="IKM169" s="72"/>
      <c r="IKN169" s="72"/>
      <c r="IKO169" s="72"/>
      <c r="IKP169" s="72"/>
      <c r="IKQ169" s="72"/>
      <c r="IKR169" s="72"/>
      <c r="IKS169" s="72"/>
      <c r="IKT169" s="72"/>
      <c r="IKU169" s="72"/>
      <c r="IKV169" s="72"/>
      <c r="IKW169" s="72"/>
      <c r="IKX169" s="72"/>
      <c r="IKY169" s="72"/>
      <c r="IKZ169" s="72"/>
      <c r="ILA169" s="72"/>
      <c r="ILB169" s="72"/>
      <c r="ILC169" s="72"/>
      <c r="ILD169" s="72"/>
      <c r="ILE169" s="72"/>
      <c r="ILF169" s="72"/>
      <c r="ILG169" s="72"/>
      <c r="ILH169" s="72"/>
      <c r="ILI169" s="72"/>
      <c r="ILJ169" s="72"/>
      <c r="ILK169" s="72"/>
      <c r="ILL169" s="72"/>
      <c r="ILM169" s="72"/>
      <c r="ILN169" s="72"/>
      <c r="ILO169" s="72"/>
      <c r="ILP169" s="72"/>
      <c r="ILQ169" s="72"/>
      <c r="ILR169" s="72"/>
      <c r="ILS169" s="72"/>
      <c r="ILT169" s="72"/>
      <c r="ILU169" s="72"/>
      <c r="ILV169" s="72"/>
      <c r="ILW169" s="72"/>
      <c r="ILX169" s="72"/>
      <c r="ILY169" s="72"/>
      <c r="ILZ169" s="72"/>
      <c r="IMA169" s="72"/>
      <c r="IMB169" s="72"/>
      <c r="IMC169" s="72"/>
      <c r="IMD169" s="72"/>
      <c r="IME169" s="72"/>
      <c r="IMF169" s="72"/>
      <c r="IMG169" s="72"/>
      <c r="IMH169" s="72"/>
      <c r="IMI169" s="72"/>
      <c r="IMJ169" s="72"/>
      <c r="IMK169" s="72"/>
      <c r="IML169" s="72"/>
      <c r="IMM169" s="72"/>
      <c r="IMN169" s="72"/>
      <c r="IMO169" s="72"/>
      <c r="IMP169" s="72"/>
      <c r="IMQ169" s="72"/>
      <c r="IMR169" s="72"/>
      <c r="IMS169" s="72"/>
      <c r="IMT169" s="72"/>
      <c r="IMU169" s="72"/>
      <c r="IMV169" s="72"/>
      <c r="IMW169" s="72"/>
      <c r="IMX169" s="72"/>
      <c r="IMY169" s="72"/>
      <c r="IMZ169" s="72"/>
      <c r="INA169" s="72"/>
      <c r="INB169" s="72"/>
      <c r="INC169" s="72"/>
      <c r="IND169" s="72"/>
      <c r="INE169" s="72"/>
      <c r="INF169" s="72"/>
      <c r="ING169" s="72"/>
      <c r="INH169" s="72"/>
      <c r="INI169" s="72"/>
      <c r="INJ169" s="72"/>
      <c r="INK169" s="72"/>
      <c r="INL169" s="72"/>
      <c r="INM169" s="72"/>
      <c r="INN169" s="72"/>
      <c r="INO169" s="72"/>
      <c r="INP169" s="72"/>
      <c r="INQ169" s="72"/>
      <c r="INR169" s="72"/>
      <c r="INS169" s="72"/>
      <c r="INT169" s="72"/>
      <c r="INU169" s="72"/>
      <c r="INV169" s="72"/>
      <c r="INW169" s="72"/>
      <c r="INX169" s="72"/>
      <c r="INY169" s="72"/>
      <c r="INZ169" s="72"/>
      <c r="IOA169" s="72"/>
      <c r="IOB169" s="72"/>
      <c r="IOC169" s="72"/>
      <c r="IOD169" s="72"/>
      <c r="IOE169" s="72"/>
      <c r="IOF169" s="72"/>
      <c r="IOG169" s="72"/>
      <c r="IOH169" s="72"/>
      <c r="IOI169" s="72"/>
      <c r="IOJ169" s="72"/>
      <c r="IOK169" s="72"/>
      <c r="IOL169" s="72"/>
      <c r="IOM169" s="72"/>
      <c r="ION169" s="72"/>
      <c r="IOO169" s="72"/>
      <c r="IOP169" s="72"/>
      <c r="IOQ169" s="72"/>
      <c r="IOR169" s="72"/>
      <c r="IOS169" s="72"/>
      <c r="IOT169" s="72"/>
      <c r="IOU169" s="72"/>
      <c r="IOV169" s="72"/>
      <c r="IOW169" s="72"/>
      <c r="IOX169" s="72"/>
      <c r="IOY169" s="72"/>
      <c r="IOZ169" s="72"/>
      <c r="IPA169" s="72"/>
      <c r="IPB169" s="72"/>
      <c r="IPC169" s="72"/>
      <c r="IPD169" s="72"/>
      <c r="IPE169" s="72"/>
      <c r="IPF169" s="72"/>
      <c r="IPG169" s="72"/>
      <c r="IPH169" s="72"/>
      <c r="IPI169" s="72"/>
      <c r="IPJ169" s="72"/>
      <c r="IPK169" s="72"/>
      <c r="IPL169" s="72"/>
      <c r="IPM169" s="72"/>
      <c r="IPN169" s="72"/>
      <c r="IPO169" s="72"/>
      <c r="IPP169" s="72"/>
      <c r="IPQ169" s="72"/>
      <c r="IPR169" s="72"/>
      <c r="IPS169" s="72"/>
      <c r="IPT169" s="72"/>
      <c r="IPU169" s="72"/>
      <c r="IPV169" s="72"/>
      <c r="IPW169" s="72"/>
      <c r="IPX169" s="72"/>
      <c r="IPY169" s="72"/>
      <c r="IPZ169" s="72"/>
      <c r="IQA169" s="72"/>
      <c r="IQB169" s="72"/>
      <c r="IQC169" s="72"/>
      <c r="IQD169" s="72"/>
      <c r="IQE169" s="72"/>
      <c r="IQF169" s="72"/>
      <c r="IQG169" s="72"/>
      <c r="IQH169" s="72"/>
      <c r="IQI169" s="72"/>
      <c r="IQJ169" s="72"/>
      <c r="IQK169" s="72"/>
      <c r="IQL169" s="72"/>
      <c r="IQM169" s="72"/>
      <c r="IQN169" s="72"/>
      <c r="IQO169" s="72"/>
      <c r="IQP169" s="72"/>
      <c r="IQQ169" s="72"/>
      <c r="IQR169" s="72"/>
      <c r="IQS169" s="72"/>
      <c r="IQT169" s="72"/>
      <c r="IQU169" s="72"/>
      <c r="IQV169" s="72"/>
      <c r="IQW169" s="72"/>
      <c r="IQX169" s="72"/>
      <c r="IQY169" s="72"/>
      <c r="IQZ169" s="72"/>
      <c r="IRA169" s="72"/>
      <c r="IRB169" s="72"/>
      <c r="IRC169" s="72"/>
      <c r="IRD169" s="72"/>
      <c r="IRE169" s="72"/>
      <c r="IRF169" s="72"/>
      <c r="IRG169" s="72"/>
      <c r="IRH169" s="72"/>
      <c r="IRI169" s="72"/>
      <c r="IRJ169" s="72"/>
      <c r="IRK169" s="72"/>
      <c r="IRL169" s="72"/>
      <c r="IRM169" s="72"/>
      <c r="IRN169" s="72"/>
      <c r="IRO169" s="72"/>
      <c r="IRP169" s="72"/>
      <c r="IRQ169" s="72"/>
      <c r="IRR169" s="72"/>
      <c r="IRS169" s="72"/>
      <c r="IRT169" s="72"/>
      <c r="IRU169" s="72"/>
      <c r="IRV169" s="72"/>
      <c r="IRW169" s="72"/>
      <c r="IRX169" s="72"/>
      <c r="IRY169" s="72"/>
      <c r="IRZ169" s="72"/>
      <c r="ISA169" s="72"/>
      <c r="ISB169" s="72"/>
      <c r="ISC169" s="72"/>
      <c r="ISD169" s="72"/>
      <c r="ISE169" s="72"/>
      <c r="ISF169" s="72"/>
      <c r="ISG169" s="72"/>
      <c r="ISH169" s="72"/>
      <c r="ISI169" s="72"/>
      <c r="ISJ169" s="72"/>
      <c r="ISK169" s="72"/>
      <c r="ISL169" s="72"/>
      <c r="ISM169" s="72"/>
      <c r="ISN169" s="72"/>
      <c r="ISO169" s="72"/>
      <c r="ISP169" s="72"/>
      <c r="ISQ169" s="72"/>
      <c r="ISR169" s="72"/>
      <c r="ISS169" s="72"/>
      <c r="IST169" s="72"/>
      <c r="ISU169" s="72"/>
      <c r="ISV169" s="72"/>
      <c r="ISW169" s="72"/>
      <c r="ISX169" s="72"/>
      <c r="ISY169" s="72"/>
      <c r="ISZ169" s="72"/>
      <c r="ITA169" s="72"/>
      <c r="ITB169" s="72"/>
      <c r="ITC169" s="72"/>
      <c r="ITD169" s="72"/>
      <c r="ITE169" s="72"/>
      <c r="ITF169" s="72"/>
      <c r="ITG169" s="72"/>
      <c r="ITH169" s="72"/>
      <c r="ITI169" s="72"/>
      <c r="ITJ169" s="72"/>
      <c r="ITK169" s="72"/>
      <c r="ITL169" s="72"/>
      <c r="ITM169" s="72"/>
      <c r="ITN169" s="72"/>
      <c r="ITO169" s="72"/>
      <c r="ITP169" s="72"/>
      <c r="ITQ169" s="72"/>
      <c r="ITR169" s="72"/>
      <c r="ITS169" s="72"/>
      <c r="ITT169" s="72"/>
      <c r="ITU169" s="72"/>
      <c r="ITV169" s="72"/>
      <c r="ITW169" s="72"/>
      <c r="ITX169" s="72"/>
      <c r="ITY169" s="72"/>
      <c r="ITZ169" s="72"/>
      <c r="IUA169" s="72"/>
      <c r="IUB169" s="72"/>
      <c r="IUC169" s="72"/>
      <c r="IUD169" s="72"/>
      <c r="IUE169" s="72"/>
      <c r="IUF169" s="72"/>
      <c r="IUG169" s="72"/>
      <c r="IUH169" s="72"/>
      <c r="IUI169" s="72"/>
      <c r="IUJ169" s="72"/>
      <c r="IUK169" s="72"/>
      <c r="IUL169" s="72"/>
      <c r="IUM169" s="72"/>
      <c r="IUN169" s="72"/>
      <c r="IUO169" s="72"/>
      <c r="IUP169" s="72"/>
      <c r="IUQ169" s="72"/>
      <c r="IUR169" s="72"/>
      <c r="IUS169" s="72"/>
      <c r="IUT169" s="72"/>
      <c r="IUU169" s="72"/>
      <c r="IUV169" s="72"/>
      <c r="IUW169" s="72"/>
      <c r="IUX169" s="72"/>
      <c r="IUY169" s="72"/>
      <c r="IUZ169" s="72"/>
      <c r="IVA169" s="72"/>
      <c r="IVB169" s="72"/>
      <c r="IVC169" s="72"/>
      <c r="IVD169" s="72"/>
      <c r="IVE169" s="72"/>
      <c r="IVF169" s="72"/>
      <c r="IVG169" s="72"/>
      <c r="IVH169" s="72"/>
      <c r="IVI169" s="72"/>
      <c r="IVJ169" s="72"/>
      <c r="IVK169" s="72"/>
      <c r="IVL169" s="72"/>
      <c r="IVM169" s="72"/>
      <c r="IVN169" s="72"/>
      <c r="IVO169" s="72"/>
      <c r="IVP169" s="72"/>
      <c r="IVQ169" s="72"/>
      <c r="IVR169" s="72"/>
      <c r="IVS169" s="72"/>
      <c r="IVT169" s="72"/>
      <c r="IVU169" s="72"/>
      <c r="IVV169" s="72"/>
      <c r="IVW169" s="72"/>
      <c r="IVX169" s="72"/>
      <c r="IVY169" s="72"/>
      <c r="IVZ169" s="72"/>
      <c r="IWA169" s="72"/>
      <c r="IWB169" s="72"/>
      <c r="IWC169" s="72"/>
      <c r="IWD169" s="72"/>
      <c r="IWE169" s="72"/>
      <c r="IWF169" s="72"/>
      <c r="IWG169" s="72"/>
      <c r="IWH169" s="72"/>
      <c r="IWI169" s="72"/>
      <c r="IWJ169" s="72"/>
      <c r="IWK169" s="72"/>
      <c r="IWL169" s="72"/>
      <c r="IWM169" s="72"/>
      <c r="IWN169" s="72"/>
      <c r="IWO169" s="72"/>
      <c r="IWP169" s="72"/>
      <c r="IWQ169" s="72"/>
      <c r="IWR169" s="72"/>
      <c r="IWS169" s="72"/>
      <c r="IWT169" s="72"/>
      <c r="IWU169" s="72"/>
      <c r="IWV169" s="72"/>
      <c r="IWW169" s="72"/>
      <c r="IWX169" s="72"/>
      <c r="IWY169" s="72"/>
      <c r="IWZ169" s="72"/>
      <c r="IXA169" s="72"/>
      <c r="IXB169" s="72"/>
      <c r="IXC169" s="72"/>
      <c r="IXD169" s="72"/>
      <c r="IXE169" s="72"/>
      <c r="IXF169" s="72"/>
      <c r="IXG169" s="72"/>
      <c r="IXH169" s="72"/>
      <c r="IXI169" s="72"/>
      <c r="IXJ169" s="72"/>
      <c r="IXK169" s="72"/>
      <c r="IXL169" s="72"/>
      <c r="IXM169" s="72"/>
      <c r="IXN169" s="72"/>
      <c r="IXO169" s="72"/>
      <c r="IXP169" s="72"/>
      <c r="IXQ169" s="72"/>
      <c r="IXR169" s="72"/>
      <c r="IXS169" s="72"/>
      <c r="IXT169" s="72"/>
      <c r="IXU169" s="72"/>
      <c r="IXV169" s="72"/>
      <c r="IXW169" s="72"/>
      <c r="IXX169" s="72"/>
      <c r="IXY169" s="72"/>
      <c r="IXZ169" s="72"/>
      <c r="IYA169" s="72"/>
      <c r="IYB169" s="72"/>
      <c r="IYC169" s="72"/>
      <c r="IYD169" s="72"/>
      <c r="IYE169" s="72"/>
      <c r="IYF169" s="72"/>
      <c r="IYG169" s="72"/>
      <c r="IYH169" s="72"/>
      <c r="IYI169" s="72"/>
      <c r="IYJ169" s="72"/>
      <c r="IYK169" s="72"/>
      <c r="IYL169" s="72"/>
      <c r="IYM169" s="72"/>
      <c r="IYN169" s="72"/>
      <c r="IYO169" s="72"/>
      <c r="IYP169" s="72"/>
      <c r="IYQ169" s="72"/>
      <c r="IYR169" s="72"/>
      <c r="IYS169" s="72"/>
      <c r="IYT169" s="72"/>
      <c r="IYU169" s="72"/>
      <c r="IYV169" s="72"/>
      <c r="IYW169" s="72"/>
      <c r="IYX169" s="72"/>
      <c r="IYY169" s="72"/>
      <c r="IYZ169" s="72"/>
      <c r="IZA169" s="72"/>
      <c r="IZB169" s="72"/>
      <c r="IZC169" s="72"/>
      <c r="IZD169" s="72"/>
      <c r="IZE169" s="72"/>
      <c r="IZF169" s="72"/>
      <c r="IZG169" s="72"/>
      <c r="IZH169" s="72"/>
      <c r="IZI169" s="72"/>
      <c r="IZJ169" s="72"/>
      <c r="IZK169" s="72"/>
      <c r="IZL169" s="72"/>
      <c r="IZM169" s="72"/>
      <c r="IZN169" s="72"/>
      <c r="IZO169" s="72"/>
      <c r="IZP169" s="72"/>
      <c r="IZQ169" s="72"/>
      <c r="IZR169" s="72"/>
      <c r="IZS169" s="72"/>
      <c r="IZT169" s="72"/>
      <c r="IZU169" s="72"/>
      <c r="IZV169" s="72"/>
      <c r="IZW169" s="72"/>
      <c r="IZX169" s="72"/>
      <c r="IZY169" s="72"/>
      <c r="IZZ169" s="72"/>
      <c r="JAA169" s="72"/>
      <c r="JAB169" s="72"/>
      <c r="JAC169" s="72"/>
      <c r="JAD169" s="72"/>
      <c r="JAE169" s="72"/>
      <c r="JAF169" s="72"/>
      <c r="JAG169" s="72"/>
      <c r="JAH169" s="72"/>
      <c r="JAI169" s="72"/>
      <c r="JAJ169" s="72"/>
      <c r="JAK169" s="72"/>
      <c r="JAL169" s="72"/>
      <c r="JAM169" s="72"/>
      <c r="JAN169" s="72"/>
      <c r="JAO169" s="72"/>
      <c r="JAP169" s="72"/>
      <c r="JAQ169" s="72"/>
      <c r="JAR169" s="72"/>
      <c r="JAS169" s="72"/>
      <c r="JAT169" s="72"/>
      <c r="JAU169" s="72"/>
      <c r="JAV169" s="72"/>
      <c r="JAW169" s="72"/>
      <c r="JAX169" s="72"/>
      <c r="JAY169" s="72"/>
      <c r="JAZ169" s="72"/>
      <c r="JBA169" s="72"/>
      <c r="JBB169" s="72"/>
      <c r="JBC169" s="72"/>
      <c r="JBD169" s="72"/>
      <c r="JBE169" s="72"/>
      <c r="JBF169" s="72"/>
      <c r="JBG169" s="72"/>
      <c r="JBH169" s="72"/>
      <c r="JBI169" s="72"/>
      <c r="JBJ169" s="72"/>
      <c r="JBK169" s="72"/>
      <c r="JBL169" s="72"/>
      <c r="JBM169" s="72"/>
      <c r="JBN169" s="72"/>
      <c r="JBO169" s="72"/>
      <c r="JBP169" s="72"/>
      <c r="JBQ169" s="72"/>
      <c r="JBR169" s="72"/>
      <c r="JBS169" s="72"/>
      <c r="JBT169" s="72"/>
      <c r="JBU169" s="72"/>
      <c r="JBV169" s="72"/>
      <c r="JBW169" s="72"/>
      <c r="JBX169" s="72"/>
      <c r="JBY169" s="72"/>
      <c r="JBZ169" s="72"/>
      <c r="JCA169" s="72"/>
      <c r="JCB169" s="72"/>
      <c r="JCC169" s="72"/>
      <c r="JCD169" s="72"/>
      <c r="JCE169" s="72"/>
      <c r="JCF169" s="72"/>
      <c r="JCG169" s="72"/>
      <c r="JCH169" s="72"/>
      <c r="JCI169" s="72"/>
      <c r="JCJ169" s="72"/>
      <c r="JCK169" s="72"/>
      <c r="JCL169" s="72"/>
      <c r="JCM169" s="72"/>
      <c r="JCN169" s="72"/>
      <c r="JCO169" s="72"/>
      <c r="JCP169" s="72"/>
      <c r="JCQ169" s="72"/>
      <c r="JCR169" s="72"/>
      <c r="JCS169" s="72"/>
      <c r="JCT169" s="72"/>
      <c r="JCU169" s="72"/>
      <c r="JCV169" s="72"/>
      <c r="JCW169" s="72"/>
      <c r="JCX169" s="72"/>
      <c r="JCY169" s="72"/>
      <c r="JCZ169" s="72"/>
      <c r="JDA169" s="72"/>
      <c r="JDB169" s="72"/>
      <c r="JDC169" s="72"/>
      <c r="JDD169" s="72"/>
      <c r="JDE169" s="72"/>
      <c r="JDF169" s="72"/>
      <c r="JDG169" s="72"/>
      <c r="JDH169" s="72"/>
      <c r="JDI169" s="72"/>
      <c r="JDJ169" s="72"/>
      <c r="JDK169" s="72"/>
      <c r="JDL169" s="72"/>
      <c r="JDM169" s="72"/>
      <c r="JDN169" s="72"/>
      <c r="JDO169" s="72"/>
      <c r="JDP169" s="72"/>
      <c r="JDQ169" s="72"/>
      <c r="JDR169" s="72"/>
      <c r="JDS169" s="72"/>
      <c r="JDT169" s="72"/>
      <c r="JDU169" s="72"/>
      <c r="JDV169" s="72"/>
      <c r="JDW169" s="72"/>
      <c r="JDX169" s="72"/>
      <c r="JDY169" s="72"/>
      <c r="JDZ169" s="72"/>
      <c r="JEA169" s="72"/>
      <c r="JEB169" s="72"/>
      <c r="JEC169" s="72"/>
      <c r="JED169" s="72"/>
      <c r="JEE169" s="72"/>
      <c r="JEF169" s="72"/>
      <c r="JEG169" s="72"/>
      <c r="JEH169" s="72"/>
      <c r="JEI169" s="72"/>
      <c r="JEJ169" s="72"/>
      <c r="JEK169" s="72"/>
      <c r="JEL169" s="72"/>
      <c r="JEM169" s="72"/>
      <c r="JEN169" s="72"/>
      <c r="JEO169" s="72"/>
      <c r="JEP169" s="72"/>
      <c r="JEQ169" s="72"/>
      <c r="JER169" s="72"/>
      <c r="JES169" s="72"/>
      <c r="JET169" s="72"/>
      <c r="JEU169" s="72"/>
      <c r="JEV169" s="72"/>
      <c r="JEW169" s="72"/>
      <c r="JEX169" s="72"/>
      <c r="JEY169" s="72"/>
      <c r="JEZ169" s="72"/>
      <c r="JFA169" s="72"/>
      <c r="JFB169" s="72"/>
      <c r="JFC169" s="72"/>
      <c r="JFD169" s="72"/>
      <c r="JFE169" s="72"/>
      <c r="JFF169" s="72"/>
      <c r="JFG169" s="72"/>
      <c r="JFH169" s="72"/>
      <c r="JFI169" s="72"/>
      <c r="JFJ169" s="72"/>
      <c r="JFK169" s="72"/>
      <c r="JFL169" s="72"/>
      <c r="JFM169" s="72"/>
      <c r="JFN169" s="72"/>
      <c r="JFO169" s="72"/>
      <c r="JFP169" s="72"/>
      <c r="JFQ169" s="72"/>
      <c r="JFR169" s="72"/>
      <c r="JFS169" s="72"/>
      <c r="JFT169" s="72"/>
      <c r="JFU169" s="72"/>
      <c r="JFV169" s="72"/>
      <c r="JFW169" s="72"/>
      <c r="JFX169" s="72"/>
      <c r="JFY169" s="72"/>
      <c r="JFZ169" s="72"/>
      <c r="JGA169" s="72"/>
      <c r="JGB169" s="72"/>
      <c r="JGC169" s="72"/>
      <c r="JGD169" s="72"/>
      <c r="JGE169" s="72"/>
      <c r="JGF169" s="72"/>
      <c r="JGG169" s="72"/>
      <c r="JGH169" s="72"/>
      <c r="JGI169" s="72"/>
      <c r="JGJ169" s="72"/>
      <c r="JGK169" s="72"/>
      <c r="JGL169" s="72"/>
      <c r="JGM169" s="72"/>
      <c r="JGN169" s="72"/>
      <c r="JGO169" s="72"/>
      <c r="JGP169" s="72"/>
      <c r="JGQ169" s="72"/>
      <c r="JGR169" s="72"/>
      <c r="JGS169" s="72"/>
      <c r="JGT169" s="72"/>
      <c r="JGU169" s="72"/>
      <c r="JGV169" s="72"/>
      <c r="JGW169" s="72"/>
      <c r="JGX169" s="72"/>
      <c r="JGY169" s="72"/>
      <c r="JGZ169" s="72"/>
      <c r="JHA169" s="72"/>
      <c r="JHB169" s="72"/>
      <c r="JHC169" s="72"/>
      <c r="JHD169" s="72"/>
      <c r="JHE169" s="72"/>
      <c r="JHF169" s="72"/>
      <c r="JHG169" s="72"/>
      <c r="JHH169" s="72"/>
      <c r="JHI169" s="72"/>
      <c r="JHJ169" s="72"/>
      <c r="JHK169" s="72"/>
      <c r="JHL169" s="72"/>
      <c r="JHM169" s="72"/>
      <c r="JHN169" s="72"/>
      <c r="JHO169" s="72"/>
      <c r="JHP169" s="72"/>
      <c r="JHQ169" s="72"/>
      <c r="JHR169" s="72"/>
      <c r="JHS169" s="72"/>
      <c r="JHT169" s="72"/>
      <c r="JHU169" s="72"/>
      <c r="JHV169" s="72"/>
      <c r="JHW169" s="72"/>
      <c r="JHX169" s="72"/>
      <c r="JHY169" s="72"/>
      <c r="JHZ169" s="72"/>
      <c r="JIA169" s="72"/>
      <c r="JIB169" s="72"/>
      <c r="JIC169" s="72"/>
      <c r="JID169" s="72"/>
      <c r="JIE169" s="72"/>
      <c r="JIF169" s="72"/>
      <c r="JIG169" s="72"/>
      <c r="JIH169" s="72"/>
      <c r="JII169" s="72"/>
      <c r="JIJ169" s="72"/>
      <c r="JIK169" s="72"/>
      <c r="JIL169" s="72"/>
      <c r="JIM169" s="72"/>
      <c r="JIN169" s="72"/>
      <c r="JIO169" s="72"/>
      <c r="JIP169" s="72"/>
      <c r="JIQ169" s="72"/>
      <c r="JIR169" s="72"/>
      <c r="JIS169" s="72"/>
      <c r="JIT169" s="72"/>
      <c r="JIU169" s="72"/>
      <c r="JIV169" s="72"/>
      <c r="JIW169" s="72"/>
      <c r="JIX169" s="72"/>
      <c r="JIY169" s="72"/>
      <c r="JIZ169" s="72"/>
      <c r="JJA169" s="72"/>
      <c r="JJB169" s="72"/>
      <c r="JJC169" s="72"/>
      <c r="JJD169" s="72"/>
      <c r="JJE169" s="72"/>
      <c r="JJF169" s="72"/>
      <c r="JJG169" s="72"/>
      <c r="JJH169" s="72"/>
      <c r="JJI169" s="72"/>
      <c r="JJJ169" s="72"/>
      <c r="JJK169" s="72"/>
      <c r="JJL169" s="72"/>
      <c r="JJM169" s="72"/>
      <c r="JJN169" s="72"/>
      <c r="JJO169" s="72"/>
      <c r="JJP169" s="72"/>
      <c r="JJQ169" s="72"/>
      <c r="JJR169" s="72"/>
      <c r="JJS169" s="72"/>
      <c r="JJT169" s="72"/>
      <c r="JJU169" s="72"/>
      <c r="JJV169" s="72"/>
      <c r="JJW169" s="72"/>
      <c r="JJX169" s="72"/>
      <c r="JJY169" s="72"/>
      <c r="JJZ169" s="72"/>
      <c r="JKA169" s="72"/>
      <c r="JKB169" s="72"/>
      <c r="JKC169" s="72"/>
      <c r="JKD169" s="72"/>
      <c r="JKE169" s="72"/>
      <c r="JKF169" s="72"/>
      <c r="JKG169" s="72"/>
      <c r="JKH169" s="72"/>
      <c r="JKI169" s="72"/>
      <c r="JKJ169" s="72"/>
      <c r="JKK169" s="72"/>
      <c r="JKL169" s="72"/>
      <c r="JKM169" s="72"/>
      <c r="JKN169" s="72"/>
      <c r="JKO169" s="72"/>
      <c r="JKP169" s="72"/>
      <c r="JKQ169" s="72"/>
      <c r="JKR169" s="72"/>
      <c r="JKS169" s="72"/>
      <c r="JKT169" s="72"/>
      <c r="JKU169" s="72"/>
      <c r="JKV169" s="72"/>
      <c r="JKW169" s="72"/>
      <c r="JKX169" s="72"/>
      <c r="JKY169" s="72"/>
      <c r="JKZ169" s="72"/>
      <c r="JLA169" s="72"/>
      <c r="JLB169" s="72"/>
      <c r="JLC169" s="72"/>
      <c r="JLD169" s="72"/>
      <c r="JLE169" s="72"/>
      <c r="JLF169" s="72"/>
      <c r="JLG169" s="72"/>
      <c r="JLH169" s="72"/>
      <c r="JLI169" s="72"/>
      <c r="JLJ169" s="72"/>
      <c r="JLK169" s="72"/>
      <c r="JLL169" s="72"/>
      <c r="JLM169" s="72"/>
      <c r="JLN169" s="72"/>
      <c r="JLO169" s="72"/>
      <c r="JLP169" s="72"/>
      <c r="JLQ169" s="72"/>
      <c r="JLR169" s="72"/>
      <c r="JLS169" s="72"/>
      <c r="JLT169" s="72"/>
      <c r="JLU169" s="72"/>
      <c r="JLV169" s="72"/>
      <c r="JLW169" s="72"/>
      <c r="JLX169" s="72"/>
      <c r="JLY169" s="72"/>
      <c r="JLZ169" s="72"/>
      <c r="JMA169" s="72"/>
      <c r="JMB169" s="72"/>
      <c r="JMC169" s="72"/>
      <c r="JMD169" s="72"/>
      <c r="JME169" s="72"/>
      <c r="JMF169" s="72"/>
      <c r="JMG169" s="72"/>
      <c r="JMH169" s="72"/>
      <c r="JMI169" s="72"/>
      <c r="JMJ169" s="72"/>
      <c r="JMK169" s="72"/>
      <c r="JML169" s="72"/>
      <c r="JMM169" s="72"/>
      <c r="JMN169" s="72"/>
      <c r="JMO169" s="72"/>
      <c r="JMP169" s="72"/>
      <c r="JMQ169" s="72"/>
      <c r="JMR169" s="72"/>
      <c r="JMS169" s="72"/>
      <c r="JMT169" s="72"/>
      <c r="JMU169" s="72"/>
      <c r="JMV169" s="72"/>
      <c r="JMW169" s="72"/>
      <c r="JMX169" s="72"/>
      <c r="JMY169" s="72"/>
      <c r="JMZ169" s="72"/>
      <c r="JNA169" s="72"/>
      <c r="JNB169" s="72"/>
      <c r="JNC169" s="72"/>
      <c r="JND169" s="72"/>
      <c r="JNE169" s="72"/>
      <c r="JNF169" s="72"/>
      <c r="JNG169" s="72"/>
      <c r="JNH169" s="72"/>
      <c r="JNI169" s="72"/>
      <c r="JNJ169" s="72"/>
      <c r="JNK169" s="72"/>
      <c r="JNL169" s="72"/>
      <c r="JNM169" s="72"/>
      <c r="JNN169" s="72"/>
      <c r="JNO169" s="72"/>
      <c r="JNP169" s="72"/>
      <c r="JNQ169" s="72"/>
      <c r="JNR169" s="72"/>
      <c r="JNS169" s="72"/>
      <c r="JNT169" s="72"/>
      <c r="JNU169" s="72"/>
      <c r="JNV169" s="72"/>
      <c r="JNW169" s="72"/>
      <c r="JNX169" s="72"/>
      <c r="JNY169" s="72"/>
      <c r="JNZ169" s="72"/>
      <c r="JOA169" s="72"/>
      <c r="JOB169" s="72"/>
      <c r="JOC169" s="72"/>
      <c r="JOD169" s="72"/>
      <c r="JOE169" s="72"/>
      <c r="JOF169" s="72"/>
      <c r="JOG169" s="72"/>
      <c r="JOH169" s="72"/>
      <c r="JOI169" s="72"/>
      <c r="JOJ169" s="72"/>
      <c r="JOK169" s="72"/>
      <c r="JOL169" s="72"/>
      <c r="JOM169" s="72"/>
      <c r="JON169" s="72"/>
      <c r="JOO169" s="72"/>
      <c r="JOP169" s="72"/>
      <c r="JOQ169" s="72"/>
      <c r="JOR169" s="72"/>
      <c r="JOS169" s="72"/>
      <c r="JOT169" s="72"/>
      <c r="JOU169" s="72"/>
      <c r="JOV169" s="72"/>
      <c r="JOW169" s="72"/>
      <c r="JOX169" s="72"/>
      <c r="JOY169" s="72"/>
      <c r="JOZ169" s="72"/>
      <c r="JPA169" s="72"/>
      <c r="JPB169" s="72"/>
      <c r="JPC169" s="72"/>
      <c r="JPD169" s="72"/>
      <c r="JPE169" s="72"/>
      <c r="JPF169" s="72"/>
      <c r="JPG169" s="72"/>
      <c r="JPH169" s="72"/>
      <c r="JPI169" s="72"/>
      <c r="JPJ169" s="72"/>
      <c r="JPK169" s="72"/>
      <c r="JPL169" s="72"/>
      <c r="JPM169" s="72"/>
      <c r="JPN169" s="72"/>
      <c r="JPO169" s="72"/>
      <c r="JPP169" s="72"/>
      <c r="JPQ169" s="72"/>
      <c r="JPR169" s="72"/>
      <c r="JPS169" s="72"/>
      <c r="JPT169" s="72"/>
      <c r="JPU169" s="72"/>
      <c r="JPV169" s="72"/>
      <c r="JPW169" s="72"/>
      <c r="JPX169" s="72"/>
      <c r="JPY169" s="72"/>
      <c r="JPZ169" s="72"/>
      <c r="JQA169" s="72"/>
      <c r="JQB169" s="72"/>
      <c r="JQC169" s="72"/>
      <c r="JQD169" s="72"/>
      <c r="JQE169" s="72"/>
      <c r="JQF169" s="72"/>
      <c r="JQG169" s="72"/>
      <c r="JQH169" s="72"/>
      <c r="JQI169" s="72"/>
      <c r="JQJ169" s="72"/>
      <c r="JQK169" s="72"/>
      <c r="JQL169" s="72"/>
      <c r="JQM169" s="72"/>
      <c r="JQN169" s="72"/>
      <c r="JQO169" s="72"/>
      <c r="JQP169" s="72"/>
      <c r="JQQ169" s="72"/>
      <c r="JQR169" s="72"/>
      <c r="JQS169" s="72"/>
      <c r="JQT169" s="72"/>
      <c r="JQU169" s="72"/>
      <c r="JQV169" s="72"/>
      <c r="JQW169" s="72"/>
      <c r="JQX169" s="72"/>
      <c r="JQY169" s="72"/>
      <c r="JQZ169" s="72"/>
      <c r="JRA169" s="72"/>
      <c r="JRB169" s="72"/>
      <c r="JRC169" s="72"/>
      <c r="JRD169" s="72"/>
      <c r="JRE169" s="72"/>
      <c r="JRF169" s="72"/>
      <c r="JRG169" s="72"/>
      <c r="JRH169" s="72"/>
      <c r="JRI169" s="72"/>
      <c r="JRJ169" s="72"/>
      <c r="JRK169" s="72"/>
      <c r="JRL169" s="72"/>
      <c r="JRM169" s="72"/>
      <c r="JRN169" s="72"/>
      <c r="JRO169" s="72"/>
      <c r="JRP169" s="72"/>
      <c r="JRQ169" s="72"/>
      <c r="JRR169" s="72"/>
      <c r="JRS169" s="72"/>
      <c r="JRT169" s="72"/>
      <c r="JRU169" s="72"/>
      <c r="JRV169" s="72"/>
      <c r="JRW169" s="72"/>
      <c r="JRX169" s="72"/>
      <c r="JRY169" s="72"/>
      <c r="JRZ169" s="72"/>
      <c r="JSA169" s="72"/>
      <c r="JSB169" s="72"/>
      <c r="JSC169" s="72"/>
      <c r="JSD169" s="72"/>
      <c r="JSE169" s="72"/>
      <c r="JSF169" s="72"/>
      <c r="JSG169" s="72"/>
      <c r="JSH169" s="72"/>
      <c r="JSI169" s="72"/>
      <c r="JSJ169" s="72"/>
      <c r="JSK169" s="72"/>
      <c r="JSL169" s="72"/>
      <c r="JSM169" s="72"/>
      <c r="JSN169" s="72"/>
      <c r="JSO169" s="72"/>
      <c r="JSP169" s="72"/>
      <c r="JSQ169" s="72"/>
      <c r="JSR169" s="72"/>
      <c r="JSS169" s="72"/>
      <c r="JST169" s="72"/>
      <c r="JSU169" s="72"/>
      <c r="JSV169" s="72"/>
      <c r="JSW169" s="72"/>
      <c r="JSX169" s="72"/>
      <c r="JSY169" s="72"/>
      <c r="JSZ169" s="72"/>
      <c r="JTA169" s="72"/>
      <c r="JTB169" s="72"/>
      <c r="JTC169" s="72"/>
      <c r="JTD169" s="72"/>
      <c r="JTE169" s="72"/>
      <c r="JTF169" s="72"/>
      <c r="JTG169" s="72"/>
      <c r="JTH169" s="72"/>
      <c r="JTI169" s="72"/>
      <c r="JTJ169" s="72"/>
      <c r="JTK169" s="72"/>
      <c r="JTL169" s="72"/>
      <c r="JTM169" s="72"/>
      <c r="JTN169" s="72"/>
      <c r="JTO169" s="72"/>
      <c r="JTP169" s="72"/>
      <c r="JTQ169" s="72"/>
      <c r="JTR169" s="72"/>
      <c r="JTS169" s="72"/>
      <c r="JTT169" s="72"/>
      <c r="JTU169" s="72"/>
      <c r="JTV169" s="72"/>
      <c r="JTW169" s="72"/>
      <c r="JTX169" s="72"/>
      <c r="JTY169" s="72"/>
      <c r="JTZ169" s="72"/>
      <c r="JUA169" s="72"/>
      <c r="JUB169" s="72"/>
      <c r="JUC169" s="72"/>
      <c r="JUD169" s="72"/>
      <c r="JUE169" s="72"/>
      <c r="JUF169" s="72"/>
      <c r="JUG169" s="72"/>
      <c r="JUH169" s="72"/>
      <c r="JUI169" s="72"/>
      <c r="JUJ169" s="72"/>
      <c r="JUK169" s="72"/>
      <c r="JUL169" s="72"/>
      <c r="JUM169" s="72"/>
      <c r="JUN169" s="72"/>
      <c r="JUO169" s="72"/>
      <c r="JUP169" s="72"/>
      <c r="JUQ169" s="72"/>
      <c r="JUR169" s="72"/>
      <c r="JUS169" s="72"/>
      <c r="JUT169" s="72"/>
      <c r="JUU169" s="72"/>
      <c r="JUV169" s="72"/>
      <c r="JUW169" s="72"/>
      <c r="JUX169" s="72"/>
      <c r="JUY169" s="72"/>
      <c r="JUZ169" s="72"/>
      <c r="JVA169" s="72"/>
      <c r="JVB169" s="72"/>
      <c r="JVC169" s="72"/>
      <c r="JVD169" s="72"/>
      <c r="JVE169" s="72"/>
      <c r="JVF169" s="72"/>
      <c r="JVG169" s="72"/>
      <c r="JVH169" s="72"/>
      <c r="JVI169" s="72"/>
      <c r="JVJ169" s="72"/>
      <c r="JVK169" s="72"/>
      <c r="JVL169" s="72"/>
      <c r="JVM169" s="72"/>
      <c r="JVN169" s="72"/>
      <c r="JVO169" s="72"/>
      <c r="JVP169" s="72"/>
      <c r="JVQ169" s="72"/>
      <c r="JVR169" s="72"/>
      <c r="JVS169" s="72"/>
      <c r="JVT169" s="72"/>
      <c r="JVU169" s="72"/>
      <c r="JVV169" s="72"/>
      <c r="JVW169" s="72"/>
      <c r="JVX169" s="72"/>
      <c r="JVY169" s="72"/>
      <c r="JVZ169" s="72"/>
      <c r="JWA169" s="72"/>
      <c r="JWB169" s="72"/>
      <c r="JWC169" s="72"/>
      <c r="JWD169" s="72"/>
      <c r="JWE169" s="72"/>
      <c r="JWF169" s="72"/>
      <c r="JWG169" s="72"/>
      <c r="JWH169" s="72"/>
      <c r="JWI169" s="72"/>
      <c r="JWJ169" s="72"/>
      <c r="JWK169" s="72"/>
      <c r="JWL169" s="72"/>
      <c r="JWM169" s="72"/>
      <c r="JWN169" s="72"/>
      <c r="JWO169" s="72"/>
      <c r="JWP169" s="72"/>
      <c r="JWQ169" s="72"/>
      <c r="JWR169" s="72"/>
      <c r="JWS169" s="72"/>
      <c r="JWT169" s="72"/>
      <c r="JWU169" s="72"/>
      <c r="JWV169" s="72"/>
      <c r="JWW169" s="72"/>
      <c r="JWX169" s="72"/>
      <c r="JWY169" s="72"/>
      <c r="JWZ169" s="72"/>
      <c r="JXA169" s="72"/>
      <c r="JXB169" s="72"/>
      <c r="JXC169" s="72"/>
      <c r="JXD169" s="72"/>
      <c r="JXE169" s="72"/>
      <c r="JXF169" s="72"/>
      <c r="JXG169" s="72"/>
      <c r="JXH169" s="72"/>
      <c r="JXI169" s="72"/>
      <c r="JXJ169" s="72"/>
      <c r="JXK169" s="72"/>
      <c r="JXL169" s="72"/>
      <c r="JXM169" s="72"/>
      <c r="JXN169" s="72"/>
      <c r="JXO169" s="72"/>
      <c r="JXP169" s="72"/>
      <c r="JXQ169" s="72"/>
      <c r="JXR169" s="72"/>
      <c r="JXS169" s="72"/>
      <c r="JXT169" s="72"/>
      <c r="JXU169" s="72"/>
      <c r="JXV169" s="72"/>
      <c r="JXW169" s="72"/>
      <c r="JXX169" s="72"/>
      <c r="JXY169" s="72"/>
      <c r="JXZ169" s="72"/>
      <c r="JYA169" s="72"/>
      <c r="JYB169" s="72"/>
      <c r="JYC169" s="72"/>
      <c r="JYD169" s="72"/>
      <c r="JYE169" s="72"/>
      <c r="JYF169" s="72"/>
      <c r="JYG169" s="72"/>
      <c r="JYH169" s="72"/>
      <c r="JYI169" s="72"/>
      <c r="JYJ169" s="72"/>
      <c r="JYK169" s="72"/>
      <c r="JYL169" s="72"/>
      <c r="JYM169" s="72"/>
      <c r="JYN169" s="72"/>
      <c r="JYO169" s="72"/>
      <c r="JYP169" s="72"/>
      <c r="JYQ169" s="72"/>
      <c r="JYR169" s="72"/>
      <c r="JYS169" s="72"/>
      <c r="JYT169" s="72"/>
      <c r="JYU169" s="72"/>
      <c r="JYV169" s="72"/>
      <c r="JYW169" s="72"/>
      <c r="JYX169" s="72"/>
      <c r="JYY169" s="72"/>
      <c r="JYZ169" s="72"/>
      <c r="JZA169" s="72"/>
      <c r="JZB169" s="72"/>
      <c r="JZC169" s="72"/>
      <c r="JZD169" s="72"/>
      <c r="JZE169" s="72"/>
      <c r="JZF169" s="72"/>
      <c r="JZG169" s="72"/>
      <c r="JZH169" s="72"/>
      <c r="JZI169" s="72"/>
      <c r="JZJ169" s="72"/>
      <c r="JZK169" s="72"/>
      <c r="JZL169" s="72"/>
      <c r="JZM169" s="72"/>
      <c r="JZN169" s="72"/>
      <c r="JZO169" s="72"/>
      <c r="JZP169" s="72"/>
      <c r="JZQ169" s="72"/>
      <c r="JZR169" s="72"/>
      <c r="JZS169" s="72"/>
      <c r="JZT169" s="72"/>
      <c r="JZU169" s="72"/>
      <c r="JZV169" s="72"/>
      <c r="JZW169" s="72"/>
      <c r="JZX169" s="72"/>
      <c r="JZY169" s="72"/>
      <c r="JZZ169" s="72"/>
      <c r="KAA169" s="72"/>
      <c r="KAB169" s="72"/>
      <c r="KAC169" s="72"/>
      <c r="KAD169" s="72"/>
      <c r="KAE169" s="72"/>
      <c r="KAF169" s="72"/>
      <c r="KAG169" s="72"/>
      <c r="KAH169" s="72"/>
      <c r="KAI169" s="72"/>
      <c r="KAJ169" s="72"/>
      <c r="KAK169" s="72"/>
      <c r="KAL169" s="72"/>
      <c r="KAM169" s="72"/>
      <c r="KAN169" s="72"/>
      <c r="KAO169" s="72"/>
      <c r="KAP169" s="72"/>
      <c r="KAQ169" s="72"/>
      <c r="KAR169" s="72"/>
      <c r="KAS169" s="72"/>
      <c r="KAT169" s="72"/>
      <c r="KAU169" s="72"/>
      <c r="KAV169" s="72"/>
      <c r="KAW169" s="72"/>
      <c r="KAX169" s="72"/>
      <c r="KAY169" s="72"/>
      <c r="KAZ169" s="72"/>
      <c r="KBA169" s="72"/>
      <c r="KBB169" s="72"/>
      <c r="KBC169" s="72"/>
      <c r="KBD169" s="72"/>
      <c r="KBE169" s="72"/>
      <c r="KBF169" s="72"/>
      <c r="KBG169" s="72"/>
      <c r="KBH169" s="72"/>
      <c r="KBI169" s="72"/>
      <c r="KBJ169" s="72"/>
      <c r="KBK169" s="72"/>
      <c r="KBL169" s="72"/>
      <c r="KBM169" s="72"/>
      <c r="KBN169" s="72"/>
      <c r="KBO169" s="72"/>
      <c r="KBP169" s="72"/>
      <c r="KBQ169" s="72"/>
      <c r="KBR169" s="72"/>
      <c r="KBS169" s="72"/>
      <c r="KBT169" s="72"/>
      <c r="KBU169" s="72"/>
      <c r="KBV169" s="72"/>
      <c r="KBW169" s="72"/>
      <c r="KBX169" s="72"/>
      <c r="KBY169" s="72"/>
      <c r="KBZ169" s="72"/>
      <c r="KCA169" s="72"/>
      <c r="KCB169" s="72"/>
      <c r="KCC169" s="72"/>
      <c r="KCD169" s="72"/>
      <c r="KCE169" s="72"/>
      <c r="KCF169" s="72"/>
      <c r="KCG169" s="72"/>
      <c r="KCH169" s="72"/>
      <c r="KCI169" s="72"/>
      <c r="KCJ169" s="72"/>
      <c r="KCK169" s="72"/>
      <c r="KCL169" s="72"/>
      <c r="KCM169" s="72"/>
      <c r="KCN169" s="72"/>
      <c r="KCO169" s="72"/>
      <c r="KCP169" s="72"/>
      <c r="KCQ169" s="72"/>
      <c r="KCR169" s="72"/>
      <c r="KCS169" s="72"/>
      <c r="KCT169" s="72"/>
      <c r="KCU169" s="72"/>
      <c r="KCV169" s="72"/>
      <c r="KCW169" s="72"/>
      <c r="KCX169" s="72"/>
      <c r="KCY169" s="72"/>
      <c r="KCZ169" s="72"/>
      <c r="KDA169" s="72"/>
      <c r="KDB169" s="72"/>
      <c r="KDC169" s="72"/>
      <c r="KDD169" s="72"/>
      <c r="KDE169" s="72"/>
      <c r="KDF169" s="72"/>
      <c r="KDG169" s="72"/>
      <c r="KDH169" s="72"/>
      <c r="KDI169" s="72"/>
      <c r="KDJ169" s="72"/>
      <c r="KDK169" s="72"/>
      <c r="KDL169" s="72"/>
      <c r="KDM169" s="72"/>
      <c r="KDN169" s="72"/>
      <c r="KDO169" s="72"/>
      <c r="KDP169" s="72"/>
      <c r="KDQ169" s="72"/>
      <c r="KDR169" s="72"/>
      <c r="KDS169" s="72"/>
      <c r="KDT169" s="72"/>
      <c r="KDU169" s="72"/>
      <c r="KDV169" s="72"/>
      <c r="KDW169" s="72"/>
      <c r="KDX169" s="72"/>
      <c r="KDY169" s="72"/>
      <c r="KDZ169" s="72"/>
      <c r="KEA169" s="72"/>
      <c r="KEB169" s="72"/>
      <c r="KEC169" s="72"/>
      <c r="KED169" s="72"/>
      <c r="KEE169" s="72"/>
      <c r="KEF169" s="72"/>
      <c r="KEG169" s="72"/>
      <c r="KEH169" s="72"/>
      <c r="KEI169" s="72"/>
      <c r="KEJ169" s="72"/>
      <c r="KEK169" s="72"/>
      <c r="KEL169" s="72"/>
      <c r="KEM169" s="72"/>
      <c r="KEN169" s="72"/>
      <c r="KEO169" s="72"/>
      <c r="KEP169" s="72"/>
      <c r="KEQ169" s="72"/>
      <c r="KER169" s="72"/>
      <c r="KES169" s="72"/>
      <c r="KET169" s="72"/>
      <c r="KEU169" s="72"/>
      <c r="KEV169" s="72"/>
      <c r="KEW169" s="72"/>
      <c r="KEX169" s="72"/>
      <c r="KEY169" s="72"/>
      <c r="KEZ169" s="72"/>
      <c r="KFA169" s="72"/>
      <c r="KFB169" s="72"/>
      <c r="KFC169" s="72"/>
      <c r="KFD169" s="72"/>
      <c r="KFE169" s="72"/>
      <c r="KFF169" s="72"/>
      <c r="KFG169" s="72"/>
      <c r="KFH169" s="72"/>
      <c r="KFI169" s="72"/>
      <c r="KFJ169" s="72"/>
      <c r="KFK169" s="72"/>
      <c r="KFL169" s="72"/>
      <c r="KFM169" s="72"/>
      <c r="KFN169" s="72"/>
      <c r="KFO169" s="72"/>
      <c r="KFP169" s="72"/>
      <c r="KFQ169" s="72"/>
      <c r="KFR169" s="72"/>
      <c r="KFS169" s="72"/>
      <c r="KFT169" s="72"/>
      <c r="KFU169" s="72"/>
      <c r="KFV169" s="72"/>
      <c r="KFW169" s="72"/>
      <c r="KFX169" s="72"/>
      <c r="KFY169" s="72"/>
      <c r="KFZ169" s="72"/>
      <c r="KGA169" s="72"/>
      <c r="KGB169" s="72"/>
      <c r="KGC169" s="72"/>
      <c r="KGD169" s="72"/>
      <c r="KGE169" s="72"/>
      <c r="KGF169" s="72"/>
      <c r="KGG169" s="72"/>
      <c r="KGH169" s="72"/>
      <c r="KGI169" s="72"/>
      <c r="KGJ169" s="72"/>
      <c r="KGK169" s="72"/>
      <c r="KGL169" s="72"/>
      <c r="KGM169" s="72"/>
      <c r="KGN169" s="72"/>
      <c r="KGO169" s="72"/>
      <c r="KGP169" s="72"/>
      <c r="KGQ169" s="72"/>
      <c r="KGR169" s="72"/>
      <c r="KGS169" s="72"/>
      <c r="KGT169" s="72"/>
      <c r="KGU169" s="72"/>
      <c r="KGV169" s="72"/>
      <c r="KGW169" s="72"/>
      <c r="KGX169" s="72"/>
      <c r="KGY169" s="72"/>
      <c r="KGZ169" s="72"/>
      <c r="KHA169" s="72"/>
      <c r="KHB169" s="72"/>
      <c r="KHC169" s="72"/>
      <c r="KHD169" s="72"/>
      <c r="KHE169" s="72"/>
      <c r="KHF169" s="72"/>
      <c r="KHG169" s="72"/>
      <c r="KHH169" s="72"/>
      <c r="KHI169" s="72"/>
      <c r="KHJ169" s="72"/>
      <c r="KHK169" s="72"/>
      <c r="KHL169" s="72"/>
      <c r="KHM169" s="72"/>
      <c r="KHN169" s="72"/>
      <c r="KHO169" s="72"/>
      <c r="KHP169" s="72"/>
      <c r="KHQ169" s="72"/>
      <c r="KHR169" s="72"/>
      <c r="KHS169" s="72"/>
      <c r="KHT169" s="72"/>
      <c r="KHU169" s="72"/>
      <c r="KHV169" s="72"/>
      <c r="KHW169" s="72"/>
      <c r="KHX169" s="72"/>
      <c r="KHY169" s="72"/>
      <c r="KHZ169" s="72"/>
      <c r="KIA169" s="72"/>
      <c r="KIB169" s="72"/>
      <c r="KIC169" s="72"/>
      <c r="KID169" s="72"/>
      <c r="KIE169" s="72"/>
      <c r="KIF169" s="72"/>
      <c r="KIG169" s="72"/>
      <c r="KIH169" s="72"/>
      <c r="KII169" s="72"/>
      <c r="KIJ169" s="72"/>
      <c r="KIK169" s="72"/>
      <c r="KIL169" s="72"/>
      <c r="KIM169" s="72"/>
      <c r="KIN169" s="72"/>
      <c r="KIO169" s="72"/>
      <c r="KIP169" s="72"/>
      <c r="KIQ169" s="72"/>
      <c r="KIR169" s="72"/>
      <c r="KIS169" s="72"/>
      <c r="KIT169" s="72"/>
      <c r="KIU169" s="72"/>
      <c r="KIV169" s="72"/>
      <c r="KIW169" s="72"/>
      <c r="KIX169" s="72"/>
      <c r="KIY169" s="72"/>
      <c r="KIZ169" s="72"/>
      <c r="KJA169" s="72"/>
      <c r="KJB169" s="72"/>
      <c r="KJC169" s="72"/>
      <c r="KJD169" s="72"/>
      <c r="KJE169" s="72"/>
      <c r="KJF169" s="72"/>
      <c r="KJG169" s="72"/>
      <c r="KJH169" s="72"/>
      <c r="KJI169" s="72"/>
      <c r="KJJ169" s="72"/>
      <c r="KJK169" s="72"/>
      <c r="KJL169" s="72"/>
      <c r="KJM169" s="72"/>
      <c r="KJN169" s="72"/>
      <c r="KJO169" s="72"/>
      <c r="KJP169" s="72"/>
      <c r="KJQ169" s="72"/>
      <c r="KJR169" s="72"/>
      <c r="KJS169" s="72"/>
      <c r="KJT169" s="72"/>
      <c r="KJU169" s="72"/>
      <c r="KJV169" s="72"/>
      <c r="KJW169" s="72"/>
      <c r="KJX169" s="72"/>
      <c r="KJY169" s="72"/>
      <c r="KJZ169" s="72"/>
      <c r="KKA169" s="72"/>
      <c r="KKB169" s="72"/>
      <c r="KKC169" s="72"/>
      <c r="KKD169" s="72"/>
      <c r="KKE169" s="72"/>
      <c r="KKF169" s="72"/>
      <c r="KKG169" s="72"/>
      <c r="KKH169" s="72"/>
      <c r="KKI169" s="72"/>
      <c r="KKJ169" s="72"/>
      <c r="KKK169" s="72"/>
      <c r="KKL169" s="72"/>
      <c r="KKM169" s="72"/>
      <c r="KKN169" s="72"/>
      <c r="KKO169" s="72"/>
      <c r="KKP169" s="72"/>
      <c r="KKQ169" s="72"/>
      <c r="KKR169" s="72"/>
      <c r="KKS169" s="72"/>
      <c r="KKT169" s="72"/>
      <c r="KKU169" s="72"/>
      <c r="KKV169" s="72"/>
      <c r="KKW169" s="72"/>
      <c r="KKX169" s="72"/>
      <c r="KKY169" s="72"/>
      <c r="KKZ169" s="72"/>
      <c r="KLA169" s="72"/>
      <c r="KLB169" s="72"/>
      <c r="KLC169" s="72"/>
      <c r="KLD169" s="72"/>
      <c r="KLE169" s="72"/>
      <c r="KLF169" s="72"/>
      <c r="KLG169" s="72"/>
      <c r="KLH169" s="72"/>
      <c r="KLI169" s="72"/>
      <c r="KLJ169" s="72"/>
      <c r="KLK169" s="72"/>
      <c r="KLL169" s="72"/>
      <c r="KLM169" s="72"/>
      <c r="KLN169" s="72"/>
      <c r="KLO169" s="72"/>
      <c r="KLP169" s="72"/>
      <c r="KLQ169" s="72"/>
      <c r="KLR169" s="72"/>
      <c r="KLS169" s="72"/>
      <c r="KLT169" s="72"/>
      <c r="KLU169" s="72"/>
      <c r="KLV169" s="72"/>
      <c r="KLW169" s="72"/>
      <c r="KLX169" s="72"/>
      <c r="KLY169" s="72"/>
      <c r="KLZ169" s="72"/>
      <c r="KMA169" s="72"/>
      <c r="KMB169" s="72"/>
      <c r="KMC169" s="72"/>
      <c r="KMD169" s="72"/>
      <c r="KME169" s="72"/>
      <c r="KMF169" s="72"/>
      <c r="KMG169" s="72"/>
      <c r="KMH169" s="72"/>
      <c r="KMI169" s="72"/>
      <c r="KMJ169" s="72"/>
      <c r="KMK169" s="72"/>
      <c r="KML169" s="72"/>
      <c r="KMM169" s="72"/>
      <c r="KMN169" s="72"/>
      <c r="KMO169" s="72"/>
      <c r="KMP169" s="72"/>
      <c r="KMQ169" s="72"/>
      <c r="KMR169" s="72"/>
      <c r="KMS169" s="72"/>
      <c r="KMT169" s="72"/>
      <c r="KMU169" s="72"/>
      <c r="KMV169" s="72"/>
      <c r="KMW169" s="72"/>
      <c r="KMX169" s="72"/>
      <c r="KMY169" s="72"/>
      <c r="KMZ169" s="72"/>
      <c r="KNA169" s="72"/>
      <c r="KNB169" s="72"/>
      <c r="KNC169" s="72"/>
      <c r="KND169" s="72"/>
      <c r="KNE169" s="72"/>
      <c r="KNF169" s="72"/>
      <c r="KNG169" s="72"/>
      <c r="KNH169" s="72"/>
      <c r="KNI169" s="72"/>
      <c r="KNJ169" s="72"/>
      <c r="KNK169" s="72"/>
      <c r="KNL169" s="72"/>
      <c r="KNM169" s="72"/>
      <c r="KNN169" s="72"/>
      <c r="KNO169" s="72"/>
      <c r="KNP169" s="72"/>
      <c r="KNQ169" s="72"/>
      <c r="KNR169" s="72"/>
      <c r="KNS169" s="72"/>
      <c r="KNT169" s="72"/>
      <c r="KNU169" s="72"/>
      <c r="KNV169" s="72"/>
      <c r="KNW169" s="72"/>
      <c r="KNX169" s="72"/>
      <c r="KNY169" s="72"/>
      <c r="KNZ169" s="72"/>
      <c r="KOA169" s="72"/>
      <c r="KOB169" s="72"/>
      <c r="KOC169" s="72"/>
      <c r="KOD169" s="72"/>
      <c r="KOE169" s="72"/>
      <c r="KOF169" s="72"/>
      <c r="KOG169" s="72"/>
      <c r="KOH169" s="72"/>
      <c r="KOI169" s="72"/>
      <c r="KOJ169" s="72"/>
      <c r="KOK169" s="72"/>
      <c r="KOL169" s="72"/>
      <c r="KOM169" s="72"/>
      <c r="KON169" s="72"/>
      <c r="KOO169" s="72"/>
      <c r="KOP169" s="72"/>
      <c r="KOQ169" s="72"/>
      <c r="KOR169" s="72"/>
      <c r="KOS169" s="72"/>
      <c r="KOT169" s="72"/>
      <c r="KOU169" s="72"/>
      <c r="KOV169" s="72"/>
      <c r="KOW169" s="72"/>
      <c r="KOX169" s="72"/>
      <c r="KOY169" s="72"/>
      <c r="KOZ169" s="72"/>
      <c r="KPA169" s="72"/>
      <c r="KPB169" s="72"/>
      <c r="KPC169" s="72"/>
      <c r="KPD169" s="72"/>
      <c r="KPE169" s="72"/>
      <c r="KPF169" s="72"/>
      <c r="KPG169" s="72"/>
      <c r="KPH169" s="72"/>
      <c r="KPI169" s="72"/>
      <c r="KPJ169" s="72"/>
      <c r="KPK169" s="72"/>
      <c r="KPL169" s="72"/>
      <c r="KPM169" s="72"/>
      <c r="KPN169" s="72"/>
      <c r="KPO169" s="72"/>
      <c r="KPP169" s="72"/>
      <c r="KPQ169" s="72"/>
      <c r="KPR169" s="72"/>
      <c r="KPS169" s="72"/>
      <c r="KPT169" s="72"/>
      <c r="KPU169" s="72"/>
      <c r="KPV169" s="72"/>
      <c r="KPW169" s="72"/>
      <c r="KPX169" s="72"/>
      <c r="KPY169" s="72"/>
      <c r="KPZ169" s="72"/>
      <c r="KQA169" s="72"/>
      <c r="KQB169" s="72"/>
      <c r="KQC169" s="72"/>
      <c r="KQD169" s="72"/>
      <c r="KQE169" s="72"/>
      <c r="KQF169" s="72"/>
      <c r="KQG169" s="72"/>
      <c r="KQH169" s="72"/>
      <c r="KQI169" s="72"/>
      <c r="KQJ169" s="72"/>
      <c r="KQK169" s="72"/>
      <c r="KQL169" s="72"/>
      <c r="KQM169" s="72"/>
      <c r="KQN169" s="72"/>
      <c r="KQO169" s="72"/>
      <c r="KQP169" s="72"/>
      <c r="KQQ169" s="72"/>
      <c r="KQR169" s="72"/>
      <c r="KQS169" s="72"/>
      <c r="KQT169" s="72"/>
      <c r="KQU169" s="72"/>
      <c r="KQV169" s="72"/>
      <c r="KQW169" s="72"/>
      <c r="KQX169" s="72"/>
      <c r="KQY169" s="72"/>
      <c r="KQZ169" s="72"/>
      <c r="KRA169" s="72"/>
      <c r="KRB169" s="72"/>
      <c r="KRC169" s="72"/>
      <c r="KRD169" s="72"/>
      <c r="KRE169" s="72"/>
      <c r="KRF169" s="72"/>
      <c r="KRG169" s="72"/>
      <c r="KRH169" s="72"/>
      <c r="KRI169" s="72"/>
      <c r="KRJ169" s="72"/>
      <c r="KRK169" s="72"/>
      <c r="KRL169" s="72"/>
      <c r="KRM169" s="72"/>
      <c r="KRN169" s="72"/>
      <c r="KRO169" s="72"/>
      <c r="KRP169" s="72"/>
      <c r="KRQ169" s="72"/>
      <c r="KRR169" s="72"/>
      <c r="KRS169" s="72"/>
      <c r="KRT169" s="72"/>
      <c r="KRU169" s="72"/>
      <c r="KRV169" s="72"/>
      <c r="KRW169" s="72"/>
      <c r="KRX169" s="72"/>
      <c r="KRY169" s="72"/>
      <c r="KRZ169" s="72"/>
      <c r="KSA169" s="72"/>
      <c r="KSB169" s="72"/>
      <c r="KSC169" s="72"/>
      <c r="KSD169" s="72"/>
      <c r="KSE169" s="72"/>
      <c r="KSF169" s="72"/>
      <c r="KSG169" s="72"/>
      <c r="KSH169" s="72"/>
      <c r="KSI169" s="72"/>
      <c r="KSJ169" s="72"/>
      <c r="KSK169" s="72"/>
      <c r="KSL169" s="72"/>
      <c r="KSM169" s="72"/>
      <c r="KSN169" s="72"/>
      <c r="KSO169" s="72"/>
      <c r="KSP169" s="72"/>
      <c r="KSQ169" s="72"/>
      <c r="KSR169" s="72"/>
      <c r="KSS169" s="72"/>
      <c r="KST169" s="72"/>
      <c r="KSU169" s="72"/>
      <c r="KSV169" s="72"/>
      <c r="KSW169" s="72"/>
      <c r="KSX169" s="72"/>
      <c r="KSY169" s="72"/>
      <c r="KSZ169" s="72"/>
      <c r="KTA169" s="72"/>
      <c r="KTB169" s="72"/>
      <c r="KTC169" s="72"/>
      <c r="KTD169" s="72"/>
      <c r="KTE169" s="72"/>
      <c r="KTF169" s="72"/>
      <c r="KTG169" s="72"/>
      <c r="KTH169" s="72"/>
      <c r="KTI169" s="72"/>
      <c r="KTJ169" s="72"/>
      <c r="KTK169" s="72"/>
      <c r="KTL169" s="72"/>
      <c r="KTM169" s="72"/>
      <c r="KTN169" s="72"/>
      <c r="KTO169" s="72"/>
      <c r="KTP169" s="72"/>
      <c r="KTQ169" s="72"/>
      <c r="KTR169" s="72"/>
      <c r="KTS169" s="72"/>
      <c r="KTT169" s="72"/>
      <c r="KTU169" s="72"/>
      <c r="KTV169" s="72"/>
      <c r="KTW169" s="72"/>
      <c r="KTX169" s="72"/>
      <c r="KTY169" s="72"/>
      <c r="KTZ169" s="72"/>
      <c r="KUA169" s="72"/>
      <c r="KUB169" s="72"/>
      <c r="KUC169" s="72"/>
      <c r="KUD169" s="72"/>
      <c r="KUE169" s="72"/>
      <c r="KUF169" s="72"/>
      <c r="KUG169" s="72"/>
      <c r="KUH169" s="72"/>
      <c r="KUI169" s="72"/>
      <c r="KUJ169" s="72"/>
      <c r="KUK169" s="72"/>
      <c r="KUL169" s="72"/>
      <c r="KUM169" s="72"/>
      <c r="KUN169" s="72"/>
      <c r="KUO169" s="72"/>
      <c r="KUP169" s="72"/>
      <c r="KUQ169" s="72"/>
      <c r="KUR169" s="72"/>
      <c r="KUS169" s="72"/>
      <c r="KUT169" s="72"/>
      <c r="KUU169" s="72"/>
      <c r="KUV169" s="72"/>
      <c r="KUW169" s="72"/>
      <c r="KUX169" s="72"/>
      <c r="KUY169" s="72"/>
      <c r="KUZ169" s="72"/>
      <c r="KVA169" s="72"/>
      <c r="KVB169" s="72"/>
      <c r="KVC169" s="72"/>
      <c r="KVD169" s="72"/>
      <c r="KVE169" s="72"/>
      <c r="KVF169" s="72"/>
      <c r="KVG169" s="72"/>
      <c r="KVH169" s="72"/>
      <c r="KVI169" s="72"/>
      <c r="KVJ169" s="72"/>
      <c r="KVK169" s="72"/>
      <c r="KVL169" s="72"/>
      <c r="KVM169" s="72"/>
      <c r="KVN169" s="72"/>
      <c r="KVO169" s="72"/>
      <c r="KVP169" s="72"/>
      <c r="KVQ169" s="72"/>
      <c r="KVR169" s="72"/>
      <c r="KVS169" s="72"/>
      <c r="KVT169" s="72"/>
      <c r="KVU169" s="72"/>
      <c r="KVV169" s="72"/>
      <c r="KVW169" s="72"/>
      <c r="KVX169" s="72"/>
      <c r="KVY169" s="72"/>
      <c r="KVZ169" s="72"/>
      <c r="KWA169" s="72"/>
      <c r="KWB169" s="72"/>
      <c r="KWC169" s="72"/>
      <c r="KWD169" s="72"/>
      <c r="KWE169" s="72"/>
      <c r="KWF169" s="72"/>
      <c r="KWG169" s="72"/>
      <c r="KWH169" s="72"/>
      <c r="KWI169" s="72"/>
      <c r="KWJ169" s="72"/>
      <c r="KWK169" s="72"/>
      <c r="KWL169" s="72"/>
      <c r="KWM169" s="72"/>
      <c r="KWN169" s="72"/>
      <c r="KWO169" s="72"/>
      <c r="KWP169" s="72"/>
      <c r="KWQ169" s="72"/>
      <c r="KWR169" s="72"/>
      <c r="KWS169" s="72"/>
      <c r="KWT169" s="72"/>
      <c r="KWU169" s="72"/>
      <c r="KWV169" s="72"/>
      <c r="KWW169" s="72"/>
      <c r="KWX169" s="72"/>
      <c r="KWY169" s="72"/>
      <c r="KWZ169" s="72"/>
      <c r="KXA169" s="72"/>
      <c r="KXB169" s="72"/>
      <c r="KXC169" s="72"/>
      <c r="KXD169" s="72"/>
      <c r="KXE169" s="72"/>
      <c r="KXF169" s="72"/>
      <c r="KXG169" s="72"/>
      <c r="KXH169" s="72"/>
      <c r="KXI169" s="72"/>
      <c r="KXJ169" s="72"/>
      <c r="KXK169" s="72"/>
      <c r="KXL169" s="72"/>
      <c r="KXM169" s="72"/>
      <c r="KXN169" s="72"/>
      <c r="KXO169" s="72"/>
      <c r="KXP169" s="72"/>
      <c r="KXQ169" s="72"/>
      <c r="KXR169" s="72"/>
      <c r="KXS169" s="72"/>
      <c r="KXT169" s="72"/>
      <c r="KXU169" s="72"/>
      <c r="KXV169" s="72"/>
      <c r="KXW169" s="72"/>
      <c r="KXX169" s="72"/>
      <c r="KXY169" s="72"/>
      <c r="KXZ169" s="72"/>
      <c r="KYA169" s="72"/>
      <c r="KYB169" s="72"/>
      <c r="KYC169" s="72"/>
      <c r="KYD169" s="72"/>
      <c r="KYE169" s="72"/>
      <c r="KYF169" s="72"/>
      <c r="KYG169" s="72"/>
      <c r="KYH169" s="72"/>
      <c r="KYI169" s="72"/>
      <c r="KYJ169" s="72"/>
      <c r="KYK169" s="72"/>
      <c r="KYL169" s="72"/>
      <c r="KYM169" s="72"/>
      <c r="KYN169" s="72"/>
      <c r="KYO169" s="72"/>
      <c r="KYP169" s="72"/>
      <c r="KYQ169" s="72"/>
      <c r="KYR169" s="72"/>
      <c r="KYS169" s="72"/>
      <c r="KYT169" s="72"/>
      <c r="KYU169" s="72"/>
      <c r="KYV169" s="72"/>
      <c r="KYW169" s="72"/>
      <c r="KYX169" s="72"/>
      <c r="KYY169" s="72"/>
      <c r="KYZ169" s="72"/>
      <c r="KZA169" s="72"/>
      <c r="KZB169" s="72"/>
      <c r="KZC169" s="72"/>
      <c r="KZD169" s="72"/>
      <c r="KZE169" s="72"/>
      <c r="KZF169" s="72"/>
      <c r="KZG169" s="72"/>
      <c r="KZH169" s="72"/>
      <c r="KZI169" s="72"/>
      <c r="KZJ169" s="72"/>
      <c r="KZK169" s="72"/>
      <c r="KZL169" s="72"/>
      <c r="KZM169" s="72"/>
      <c r="KZN169" s="72"/>
      <c r="KZO169" s="72"/>
      <c r="KZP169" s="72"/>
      <c r="KZQ169" s="72"/>
      <c r="KZR169" s="72"/>
      <c r="KZS169" s="72"/>
      <c r="KZT169" s="72"/>
      <c r="KZU169" s="72"/>
      <c r="KZV169" s="72"/>
      <c r="KZW169" s="72"/>
      <c r="KZX169" s="72"/>
      <c r="KZY169" s="72"/>
      <c r="KZZ169" s="72"/>
      <c r="LAA169" s="72"/>
      <c r="LAB169" s="72"/>
      <c r="LAC169" s="72"/>
      <c r="LAD169" s="72"/>
      <c r="LAE169" s="72"/>
      <c r="LAF169" s="72"/>
      <c r="LAG169" s="72"/>
      <c r="LAH169" s="72"/>
      <c r="LAI169" s="72"/>
      <c r="LAJ169" s="72"/>
      <c r="LAK169" s="72"/>
      <c r="LAL169" s="72"/>
      <c r="LAM169" s="72"/>
      <c r="LAN169" s="72"/>
      <c r="LAO169" s="72"/>
      <c r="LAP169" s="72"/>
      <c r="LAQ169" s="72"/>
      <c r="LAR169" s="72"/>
      <c r="LAS169" s="72"/>
      <c r="LAT169" s="72"/>
      <c r="LAU169" s="72"/>
      <c r="LAV169" s="72"/>
      <c r="LAW169" s="72"/>
      <c r="LAX169" s="72"/>
      <c r="LAY169" s="72"/>
      <c r="LAZ169" s="72"/>
      <c r="LBA169" s="72"/>
      <c r="LBB169" s="72"/>
      <c r="LBC169" s="72"/>
      <c r="LBD169" s="72"/>
      <c r="LBE169" s="72"/>
      <c r="LBF169" s="72"/>
      <c r="LBG169" s="72"/>
      <c r="LBH169" s="72"/>
      <c r="LBI169" s="72"/>
      <c r="LBJ169" s="72"/>
      <c r="LBK169" s="72"/>
      <c r="LBL169" s="72"/>
      <c r="LBM169" s="72"/>
      <c r="LBN169" s="72"/>
      <c r="LBO169" s="72"/>
      <c r="LBP169" s="72"/>
      <c r="LBQ169" s="72"/>
      <c r="LBR169" s="72"/>
      <c r="LBS169" s="72"/>
      <c r="LBT169" s="72"/>
      <c r="LBU169" s="72"/>
      <c r="LBV169" s="72"/>
      <c r="LBW169" s="72"/>
      <c r="LBX169" s="72"/>
      <c r="LBY169" s="72"/>
      <c r="LBZ169" s="72"/>
      <c r="LCA169" s="72"/>
      <c r="LCB169" s="72"/>
      <c r="LCC169" s="72"/>
      <c r="LCD169" s="72"/>
      <c r="LCE169" s="72"/>
      <c r="LCF169" s="72"/>
      <c r="LCG169" s="72"/>
      <c r="LCH169" s="72"/>
      <c r="LCI169" s="72"/>
      <c r="LCJ169" s="72"/>
      <c r="LCK169" s="72"/>
      <c r="LCL169" s="72"/>
      <c r="LCM169" s="72"/>
      <c r="LCN169" s="72"/>
      <c r="LCO169" s="72"/>
      <c r="LCP169" s="72"/>
      <c r="LCQ169" s="72"/>
      <c r="LCR169" s="72"/>
      <c r="LCS169" s="72"/>
      <c r="LCT169" s="72"/>
      <c r="LCU169" s="72"/>
      <c r="LCV169" s="72"/>
      <c r="LCW169" s="72"/>
      <c r="LCX169" s="72"/>
      <c r="LCY169" s="72"/>
      <c r="LCZ169" s="72"/>
      <c r="LDA169" s="72"/>
      <c r="LDB169" s="72"/>
      <c r="LDC169" s="72"/>
      <c r="LDD169" s="72"/>
      <c r="LDE169" s="72"/>
      <c r="LDF169" s="72"/>
      <c r="LDG169" s="72"/>
      <c r="LDH169" s="72"/>
      <c r="LDI169" s="72"/>
      <c r="LDJ169" s="72"/>
      <c r="LDK169" s="72"/>
      <c r="LDL169" s="72"/>
      <c r="LDM169" s="72"/>
      <c r="LDN169" s="72"/>
      <c r="LDO169" s="72"/>
      <c r="LDP169" s="72"/>
      <c r="LDQ169" s="72"/>
      <c r="LDR169" s="72"/>
      <c r="LDS169" s="72"/>
      <c r="LDT169" s="72"/>
      <c r="LDU169" s="72"/>
      <c r="LDV169" s="72"/>
      <c r="LDW169" s="72"/>
      <c r="LDX169" s="72"/>
      <c r="LDY169" s="72"/>
      <c r="LDZ169" s="72"/>
      <c r="LEA169" s="72"/>
      <c r="LEB169" s="72"/>
      <c r="LEC169" s="72"/>
      <c r="LED169" s="72"/>
      <c r="LEE169" s="72"/>
      <c r="LEF169" s="72"/>
      <c r="LEG169" s="72"/>
      <c r="LEH169" s="72"/>
      <c r="LEI169" s="72"/>
      <c r="LEJ169" s="72"/>
      <c r="LEK169" s="72"/>
      <c r="LEL169" s="72"/>
      <c r="LEM169" s="72"/>
      <c r="LEN169" s="72"/>
      <c r="LEO169" s="72"/>
      <c r="LEP169" s="72"/>
      <c r="LEQ169" s="72"/>
      <c r="LER169" s="72"/>
      <c r="LES169" s="72"/>
      <c r="LET169" s="72"/>
      <c r="LEU169" s="72"/>
      <c r="LEV169" s="72"/>
      <c r="LEW169" s="72"/>
      <c r="LEX169" s="72"/>
      <c r="LEY169" s="72"/>
      <c r="LEZ169" s="72"/>
      <c r="LFA169" s="72"/>
      <c r="LFB169" s="72"/>
      <c r="LFC169" s="72"/>
      <c r="LFD169" s="72"/>
      <c r="LFE169" s="72"/>
      <c r="LFF169" s="72"/>
      <c r="LFG169" s="72"/>
      <c r="LFH169" s="72"/>
      <c r="LFI169" s="72"/>
      <c r="LFJ169" s="72"/>
      <c r="LFK169" s="72"/>
      <c r="LFL169" s="72"/>
      <c r="LFM169" s="72"/>
      <c r="LFN169" s="72"/>
      <c r="LFO169" s="72"/>
      <c r="LFP169" s="72"/>
      <c r="LFQ169" s="72"/>
      <c r="LFR169" s="72"/>
      <c r="LFS169" s="72"/>
      <c r="LFT169" s="72"/>
      <c r="LFU169" s="72"/>
      <c r="LFV169" s="72"/>
      <c r="LFW169" s="72"/>
      <c r="LFX169" s="72"/>
      <c r="LFY169" s="72"/>
      <c r="LFZ169" s="72"/>
      <c r="LGA169" s="72"/>
      <c r="LGB169" s="72"/>
      <c r="LGC169" s="72"/>
      <c r="LGD169" s="72"/>
      <c r="LGE169" s="72"/>
      <c r="LGF169" s="72"/>
      <c r="LGG169" s="72"/>
      <c r="LGH169" s="72"/>
      <c r="LGI169" s="72"/>
      <c r="LGJ169" s="72"/>
      <c r="LGK169" s="72"/>
      <c r="LGL169" s="72"/>
      <c r="LGM169" s="72"/>
      <c r="LGN169" s="72"/>
      <c r="LGO169" s="72"/>
      <c r="LGP169" s="72"/>
      <c r="LGQ169" s="72"/>
      <c r="LGR169" s="72"/>
      <c r="LGS169" s="72"/>
      <c r="LGT169" s="72"/>
      <c r="LGU169" s="72"/>
      <c r="LGV169" s="72"/>
      <c r="LGW169" s="72"/>
      <c r="LGX169" s="72"/>
      <c r="LGY169" s="72"/>
      <c r="LGZ169" s="72"/>
      <c r="LHA169" s="72"/>
      <c r="LHB169" s="72"/>
      <c r="LHC169" s="72"/>
      <c r="LHD169" s="72"/>
      <c r="LHE169" s="72"/>
      <c r="LHF169" s="72"/>
      <c r="LHG169" s="72"/>
      <c r="LHH169" s="72"/>
      <c r="LHI169" s="72"/>
      <c r="LHJ169" s="72"/>
      <c r="LHK169" s="72"/>
      <c r="LHL169" s="72"/>
      <c r="LHM169" s="72"/>
      <c r="LHN169" s="72"/>
      <c r="LHO169" s="72"/>
      <c r="LHP169" s="72"/>
      <c r="LHQ169" s="72"/>
      <c r="LHR169" s="72"/>
      <c r="LHS169" s="72"/>
      <c r="LHT169" s="72"/>
      <c r="LHU169" s="72"/>
      <c r="LHV169" s="72"/>
      <c r="LHW169" s="72"/>
      <c r="LHX169" s="72"/>
      <c r="LHY169" s="72"/>
      <c r="LHZ169" s="72"/>
      <c r="LIA169" s="72"/>
      <c r="LIB169" s="72"/>
      <c r="LIC169" s="72"/>
      <c r="LID169" s="72"/>
      <c r="LIE169" s="72"/>
      <c r="LIF169" s="72"/>
      <c r="LIG169" s="72"/>
      <c r="LIH169" s="72"/>
      <c r="LII169" s="72"/>
      <c r="LIJ169" s="72"/>
      <c r="LIK169" s="72"/>
      <c r="LIL169" s="72"/>
      <c r="LIM169" s="72"/>
      <c r="LIN169" s="72"/>
      <c r="LIO169" s="72"/>
      <c r="LIP169" s="72"/>
      <c r="LIQ169" s="72"/>
      <c r="LIR169" s="72"/>
      <c r="LIS169" s="72"/>
      <c r="LIT169" s="72"/>
      <c r="LIU169" s="72"/>
      <c r="LIV169" s="72"/>
      <c r="LIW169" s="72"/>
      <c r="LIX169" s="72"/>
      <c r="LIY169" s="72"/>
      <c r="LIZ169" s="72"/>
      <c r="LJA169" s="72"/>
      <c r="LJB169" s="72"/>
      <c r="LJC169" s="72"/>
      <c r="LJD169" s="72"/>
      <c r="LJE169" s="72"/>
      <c r="LJF169" s="72"/>
      <c r="LJG169" s="72"/>
      <c r="LJH169" s="72"/>
      <c r="LJI169" s="72"/>
      <c r="LJJ169" s="72"/>
      <c r="LJK169" s="72"/>
      <c r="LJL169" s="72"/>
      <c r="LJM169" s="72"/>
      <c r="LJN169" s="72"/>
      <c r="LJO169" s="72"/>
      <c r="LJP169" s="72"/>
      <c r="LJQ169" s="72"/>
      <c r="LJR169" s="72"/>
      <c r="LJS169" s="72"/>
      <c r="LJT169" s="72"/>
      <c r="LJU169" s="72"/>
      <c r="LJV169" s="72"/>
      <c r="LJW169" s="72"/>
      <c r="LJX169" s="72"/>
      <c r="LJY169" s="72"/>
      <c r="LJZ169" s="72"/>
      <c r="LKA169" s="72"/>
      <c r="LKB169" s="72"/>
      <c r="LKC169" s="72"/>
      <c r="LKD169" s="72"/>
      <c r="LKE169" s="72"/>
      <c r="LKF169" s="72"/>
      <c r="LKG169" s="72"/>
      <c r="LKH169" s="72"/>
      <c r="LKI169" s="72"/>
      <c r="LKJ169" s="72"/>
      <c r="LKK169" s="72"/>
      <c r="LKL169" s="72"/>
      <c r="LKM169" s="72"/>
      <c r="LKN169" s="72"/>
      <c r="LKO169" s="72"/>
      <c r="LKP169" s="72"/>
      <c r="LKQ169" s="72"/>
      <c r="LKR169" s="72"/>
      <c r="LKS169" s="72"/>
      <c r="LKT169" s="72"/>
      <c r="LKU169" s="72"/>
      <c r="LKV169" s="72"/>
      <c r="LKW169" s="72"/>
      <c r="LKX169" s="72"/>
      <c r="LKY169" s="72"/>
      <c r="LKZ169" s="72"/>
      <c r="LLA169" s="72"/>
      <c r="LLB169" s="72"/>
      <c r="LLC169" s="72"/>
      <c r="LLD169" s="72"/>
      <c r="LLE169" s="72"/>
      <c r="LLF169" s="72"/>
      <c r="LLG169" s="72"/>
      <c r="LLH169" s="72"/>
      <c r="LLI169" s="72"/>
      <c r="LLJ169" s="72"/>
      <c r="LLK169" s="72"/>
      <c r="LLL169" s="72"/>
      <c r="LLM169" s="72"/>
      <c r="LLN169" s="72"/>
      <c r="LLO169" s="72"/>
      <c r="LLP169" s="72"/>
      <c r="LLQ169" s="72"/>
      <c r="LLR169" s="72"/>
      <c r="LLS169" s="72"/>
      <c r="LLT169" s="72"/>
      <c r="LLU169" s="72"/>
      <c r="LLV169" s="72"/>
      <c r="LLW169" s="72"/>
      <c r="LLX169" s="72"/>
      <c r="LLY169" s="72"/>
      <c r="LLZ169" s="72"/>
      <c r="LMA169" s="72"/>
      <c r="LMB169" s="72"/>
      <c r="LMC169" s="72"/>
      <c r="LMD169" s="72"/>
      <c r="LME169" s="72"/>
      <c r="LMF169" s="72"/>
      <c r="LMG169" s="72"/>
      <c r="LMH169" s="72"/>
      <c r="LMI169" s="72"/>
      <c r="LMJ169" s="72"/>
      <c r="LMK169" s="72"/>
      <c r="LML169" s="72"/>
      <c r="LMM169" s="72"/>
      <c r="LMN169" s="72"/>
      <c r="LMO169" s="72"/>
      <c r="LMP169" s="72"/>
      <c r="LMQ169" s="72"/>
      <c r="LMR169" s="72"/>
      <c r="LMS169" s="72"/>
      <c r="LMT169" s="72"/>
      <c r="LMU169" s="72"/>
      <c r="LMV169" s="72"/>
      <c r="LMW169" s="72"/>
      <c r="LMX169" s="72"/>
      <c r="LMY169" s="72"/>
      <c r="LMZ169" s="72"/>
      <c r="LNA169" s="72"/>
      <c r="LNB169" s="72"/>
      <c r="LNC169" s="72"/>
      <c r="LND169" s="72"/>
      <c r="LNE169" s="72"/>
      <c r="LNF169" s="72"/>
      <c r="LNG169" s="72"/>
      <c r="LNH169" s="72"/>
      <c r="LNI169" s="72"/>
      <c r="LNJ169" s="72"/>
      <c r="LNK169" s="72"/>
      <c r="LNL169" s="72"/>
      <c r="LNM169" s="72"/>
      <c r="LNN169" s="72"/>
      <c r="LNO169" s="72"/>
      <c r="LNP169" s="72"/>
      <c r="LNQ169" s="72"/>
      <c r="LNR169" s="72"/>
      <c r="LNS169" s="72"/>
      <c r="LNT169" s="72"/>
      <c r="LNU169" s="72"/>
      <c r="LNV169" s="72"/>
      <c r="LNW169" s="72"/>
      <c r="LNX169" s="72"/>
      <c r="LNY169" s="72"/>
      <c r="LNZ169" s="72"/>
      <c r="LOA169" s="72"/>
      <c r="LOB169" s="72"/>
      <c r="LOC169" s="72"/>
      <c r="LOD169" s="72"/>
      <c r="LOE169" s="72"/>
      <c r="LOF169" s="72"/>
      <c r="LOG169" s="72"/>
      <c r="LOH169" s="72"/>
      <c r="LOI169" s="72"/>
      <c r="LOJ169" s="72"/>
      <c r="LOK169" s="72"/>
      <c r="LOL169" s="72"/>
      <c r="LOM169" s="72"/>
      <c r="LON169" s="72"/>
      <c r="LOO169" s="72"/>
      <c r="LOP169" s="72"/>
      <c r="LOQ169" s="72"/>
      <c r="LOR169" s="72"/>
      <c r="LOS169" s="72"/>
      <c r="LOT169" s="72"/>
      <c r="LOU169" s="72"/>
      <c r="LOV169" s="72"/>
      <c r="LOW169" s="72"/>
      <c r="LOX169" s="72"/>
      <c r="LOY169" s="72"/>
      <c r="LOZ169" s="72"/>
      <c r="LPA169" s="72"/>
      <c r="LPB169" s="72"/>
      <c r="LPC169" s="72"/>
      <c r="LPD169" s="72"/>
      <c r="LPE169" s="72"/>
      <c r="LPF169" s="72"/>
      <c r="LPG169" s="72"/>
      <c r="LPH169" s="72"/>
      <c r="LPI169" s="72"/>
      <c r="LPJ169" s="72"/>
      <c r="LPK169" s="72"/>
      <c r="LPL169" s="72"/>
      <c r="LPM169" s="72"/>
      <c r="LPN169" s="72"/>
      <c r="LPO169" s="72"/>
      <c r="LPP169" s="72"/>
      <c r="LPQ169" s="72"/>
      <c r="LPR169" s="72"/>
      <c r="LPS169" s="72"/>
      <c r="LPT169" s="72"/>
      <c r="LPU169" s="72"/>
      <c r="LPV169" s="72"/>
      <c r="LPW169" s="72"/>
      <c r="LPX169" s="72"/>
      <c r="LPY169" s="72"/>
      <c r="LPZ169" s="72"/>
      <c r="LQA169" s="72"/>
      <c r="LQB169" s="72"/>
      <c r="LQC169" s="72"/>
      <c r="LQD169" s="72"/>
      <c r="LQE169" s="72"/>
      <c r="LQF169" s="72"/>
      <c r="LQG169" s="72"/>
      <c r="LQH169" s="72"/>
      <c r="LQI169" s="72"/>
      <c r="LQJ169" s="72"/>
      <c r="LQK169" s="72"/>
      <c r="LQL169" s="72"/>
      <c r="LQM169" s="72"/>
      <c r="LQN169" s="72"/>
      <c r="LQO169" s="72"/>
      <c r="LQP169" s="72"/>
      <c r="LQQ169" s="72"/>
      <c r="LQR169" s="72"/>
      <c r="LQS169" s="72"/>
      <c r="LQT169" s="72"/>
      <c r="LQU169" s="72"/>
      <c r="LQV169" s="72"/>
      <c r="LQW169" s="72"/>
      <c r="LQX169" s="72"/>
      <c r="LQY169" s="72"/>
      <c r="LQZ169" s="72"/>
      <c r="LRA169" s="72"/>
      <c r="LRB169" s="72"/>
      <c r="LRC169" s="72"/>
      <c r="LRD169" s="72"/>
      <c r="LRE169" s="72"/>
      <c r="LRF169" s="72"/>
      <c r="LRG169" s="72"/>
      <c r="LRH169" s="72"/>
      <c r="LRI169" s="72"/>
      <c r="LRJ169" s="72"/>
      <c r="LRK169" s="72"/>
      <c r="LRL169" s="72"/>
      <c r="LRM169" s="72"/>
      <c r="LRN169" s="72"/>
      <c r="LRO169" s="72"/>
      <c r="LRP169" s="72"/>
      <c r="LRQ169" s="72"/>
      <c r="LRR169" s="72"/>
      <c r="LRS169" s="72"/>
      <c r="LRT169" s="72"/>
      <c r="LRU169" s="72"/>
      <c r="LRV169" s="72"/>
      <c r="LRW169" s="72"/>
      <c r="LRX169" s="72"/>
      <c r="LRY169" s="72"/>
      <c r="LRZ169" s="72"/>
      <c r="LSA169" s="72"/>
      <c r="LSB169" s="72"/>
      <c r="LSC169" s="72"/>
      <c r="LSD169" s="72"/>
      <c r="LSE169" s="72"/>
      <c r="LSF169" s="72"/>
      <c r="LSG169" s="72"/>
      <c r="LSH169" s="72"/>
      <c r="LSI169" s="72"/>
      <c r="LSJ169" s="72"/>
      <c r="LSK169" s="72"/>
      <c r="LSL169" s="72"/>
      <c r="LSM169" s="72"/>
      <c r="LSN169" s="72"/>
      <c r="LSO169" s="72"/>
      <c r="LSP169" s="72"/>
      <c r="LSQ169" s="72"/>
      <c r="LSR169" s="72"/>
      <c r="LSS169" s="72"/>
      <c r="LST169" s="72"/>
      <c r="LSU169" s="72"/>
      <c r="LSV169" s="72"/>
      <c r="LSW169" s="72"/>
      <c r="LSX169" s="72"/>
      <c r="LSY169" s="72"/>
      <c r="LSZ169" s="72"/>
      <c r="LTA169" s="72"/>
      <c r="LTB169" s="72"/>
      <c r="LTC169" s="72"/>
      <c r="LTD169" s="72"/>
      <c r="LTE169" s="72"/>
      <c r="LTF169" s="72"/>
      <c r="LTG169" s="72"/>
      <c r="LTH169" s="72"/>
      <c r="LTI169" s="72"/>
      <c r="LTJ169" s="72"/>
      <c r="LTK169" s="72"/>
      <c r="LTL169" s="72"/>
      <c r="LTM169" s="72"/>
      <c r="LTN169" s="72"/>
      <c r="LTO169" s="72"/>
      <c r="LTP169" s="72"/>
      <c r="LTQ169" s="72"/>
      <c r="LTR169" s="72"/>
      <c r="LTS169" s="72"/>
      <c r="LTT169" s="72"/>
      <c r="LTU169" s="72"/>
      <c r="LTV169" s="72"/>
      <c r="LTW169" s="72"/>
      <c r="LTX169" s="72"/>
      <c r="LTY169" s="72"/>
      <c r="LTZ169" s="72"/>
      <c r="LUA169" s="72"/>
      <c r="LUB169" s="72"/>
      <c r="LUC169" s="72"/>
      <c r="LUD169" s="72"/>
      <c r="LUE169" s="72"/>
      <c r="LUF169" s="72"/>
      <c r="LUG169" s="72"/>
      <c r="LUH169" s="72"/>
      <c r="LUI169" s="72"/>
      <c r="LUJ169" s="72"/>
      <c r="LUK169" s="72"/>
      <c r="LUL169" s="72"/>
      <c r="LUM169" s="72"/>
      <c r="LUN169" s="72"/>
      <c r="LUO169" s="72"/>
      <c r="LUP169" s="72"/>
      <c r="LUQ169" s="72"/>
      <c r="LUR169" s="72"/>
      <c r="LUS169" s="72"/>
      <c r="LUT169" s="72"/>
      <c r="LUU169" s="72"/>
      <c r="LUV169" s="72"/>
      <c r="LUW169" s="72"/>
      <c r="LUX169" s="72"/>
      <c r="LUY169" s="72"/>
      <c r="LUZ169" s="72"/>
      <c r="LVA169" s="72"/>
      <c r="LVB169" s="72"/>
      <c r="LVC169" s="72"/>
      <c r="LVD169" s="72"/>
      <c r="LVE169" s="72"/>
      <c r="LVF169" s="72"/>
      <c r="LVG169" s="72"/>
      <c r="LVH169" s="72"/>
      <c r="LVI169" s="72"/>
      <c r="LVJ169" s="72"/>
      <c r="LVK169" s="72"/>
      <c r="LVL169" s="72"/>
      <c r="LVM169" s="72"/>
      <c r="LVN169" s="72"/>
      <c r="LVO169" s="72"/>
      <c r="LVP169" s="72"/>
      <c r="LVQ169" s="72"/>
      <c r="LVR169" s="72"/>
      <c r="LVS169" s="72"/>
      <c r="LVT169" s="72"/>
      <c r="LVU169" s="72"/>
      <c r="LVV169" s="72"/>
      <c r="LVW169" s="72"/>
      <c r="LVX169" s="72"/>
      <c r="LVY169" s="72"/>
      <c r="LVZ169" s="72"/>
      <c r="LWA169" s="72"/>
      <c r="LWB169" s="72"/>
      <c r="LWC169" s="72"/>
      <c r="LWD169" s="72"/>
      <c r="LWE169" s="72"/>
      <c r="LWF169" s="72"/>
      <c r="LWG169" s="72"/>
      <c r="LWH169" s="72"/>
      <c r="LWI169" s="72"/>
      <c r="LWJ169" s="72"/>
      <c r="LWK169" s="72"/>
      <c r="LWL169" s="72"/>
      <c r="LWM169" s="72"/>
      <c r="LWN169" s="72"/>
      <c r="LWO169" s="72"/>
      <c r="LWP169" s="72"/>
      <c r="LWQ169" s="72"/>
      <c r="LWR169" s="72"/>
      <c r="LWS169" s="72"/>
      <c r="LWT169" s="72"/>
      <c r="LWU169" s="72"/>
      <c r="LWV169" s="72"/>
      <c r="LWW169" s="72"/>
      <c r="LWX169" s="72"/>
      <c r="LWY169" s="72"/>
      <c r="LWZ169" s="72"/>
      <c r="LXA169" s="72"/>
      <c r="LXB169" s="72"/>
      <c r="LXC169" s="72"/>
      <c r="LXD169" s="72"/>
      <c r="LXE169" s="72"/>
      <c r="LXF169" s="72"/>
      <c r="LXG169" s="72"/>
      <c r="LXH169" s="72"/>
      <c r="LXI169" s="72"/>
      <c r="LXJ169" s="72"/>
      <c r="LXK169" s="72"/>
      <c r="LXL169" s="72"/>
      <c r="LXM169" s="72"/>
      <c r="LXN169" s="72"/>
      <c r="LXO169" s="72"/>
      <c r="LXP169" s="72"/>
      <c r="LXQ169" s="72"/>
      <c r="LXR169" s="72"/>
      <c r="LXS169" s="72"/>
      <c r="LXT169" s="72"/>
      <c r="LXU169" s="72"/>
      <c r="LXV169" s="72"/>
      <c r="LXW169" s="72"/>
      <c r="LXX169" s="72"/>
      <c r="LXY169" s="72"/>
      <c r="LXZ169" s="72"/>
      <c r="LYA169" s="72"/>
      <c r="LYB169" s="72"/>
      <c r="LYC169" s="72"/>
      <c r="LYD169" s="72"/>
      <c r="LYE169" s="72"/>
      <c r="LYF169" s="72"/>
      <c r="LYG169" s="72"/>
      <c r="LYH169" s="72"/>
      <c r="LYI169" s="72"/>
      <c r="LYJ169" s="72"/>
      <c r="LYK169" s="72"/>
      <c r="LYL169" s="72"/>
      <c r="LYM169" s="72"/>
      <c r="LYN169" s="72"/>
      <c r="LYO169" s="72"/>
      <c r="LYP169" s="72"/>
      <c r="LYQ169" s="72"/>
      <c r="LYR169" s="72"/>
      <c r="LYS169" s="72"/>
      <c r="LYT169" s="72"/>
      <c r="LYU169" s="72"/>
      <c r="LYV169" s="72"/>
      <c r="LYW169" s="72"/>
      <c r="LYX169" s="72"/>
      <c r="LYY169" s="72"/>
      <c r="LYZ169" s="72"/>
      <c r="LZA169" s="72"/>
      <c r="LZB169" s="72"/>
      <c r="LZC169" s="72"/>
      <c r="LZD169" s="72"/>
      <c r="LZE169" s="72"/>
      <c r="LZF169" s="72"/>
      <c r="LZG169" s="72"/>
      <c r="LZH169" s="72"/>
      <c r="LZI169" s="72"/>
      <c r="LZJ169" s="72"/>
      <c r="LZK169" s="72"/>
      <c r="LZL169" s="72"/>
      <c r="LZM169" s="72"/>
      <c r="LZN169" s="72"/>
      <c r="LZO169" s="72"/>
      <c r="LZP169" s="72"/>
      <c r="LZQ169" s="72"/>
      <c r="LZR169" s="72"/>
      <c r="LZS169" s="72"/>
      <c r="LZT169" s="72"/>
      <c r="LZU169" s="72"/>
      <c r="LZV169" s="72"/>
      <c r="LZW169" s="72"/>
      <c r="LZX169" s="72"/>
      <c r="LZY169" s="72"/>
      <c r="LZZ169" s="72"/>
      <c r="MAA169" s="72"/>
      <c r="MAB169" s="72"/>
      <c r="MAC169" s="72"/>
      <c r="MAD169" s="72"/>
      <c r="MAE169" s="72"/>
      <c r="MAF169" s="72"/>
      <c r="MAG169" s="72"/>
      <c r="MAH169" s="72"/>
      <c r="MAI169" s="72"/>
      <c r="MAJ169" s="72"/>
      <c r="MAK169" s="72"/>
      <c r="MAL169" s="72"/>
      <c r="MAM169" s="72"/>
      <c r="MAN169" s="72"/>
      <c r="MAO169" s="72"/>
      <c r="MAP169" s="72"/>
      <c r="MAQ169" s="72"/>
      <c r="MAR169" s="72"/>
      <c r="MAS169" s="72"/>
      <c r="MAT169" s="72"/>
      <c r="MAU169" s="72"/>
      <c r="MAV169" s="72"/>
      <c r="MAW169" s="72"/>
      <c r="MAX169" s="72"/>
      <c r="MAY169" s="72"/>
      <c r="MAZ169" s="72"/>
      <c r="MBA169" s="72"/>
      <c r="MBB169" s="72"/>
      <c r="MBC169" s="72"/>
      <c r="MBD169" s="72"/>
      <c r="MBE169" s="72"/>
      <c r="MBF169" s="72"/>
      <c r="MBG169" s="72"/>
      <c r="MBH169" s="72"/>
      <c r="MBI169" s="72"/>
      <c r="MBJ169" s="72"/>
      <c r="MBK169" s="72"/>
      <c r="MBL169" s="72"/>
      <c r="MBM169" s="72"/>
      <c r="MBN169" s="72"/>
      <c r="MBO169" s="72"/>
      <c r="MBP169" s="72"/>
      <c r="MBQ169" s="72"/>
      <c r="MBR169" s="72"/>
      <c r="MBS169" s="72"/>
      <c r="MBT169" s="72"/>
      <c r="MBU169" s="72"/>
      <c r="MBV169" s="72"/>
      <c r="MBW169" s="72"/>
      <c r="MBX169" s="72"/>
      <c r="MBY169" s="72"/>
      <c r="MBZ169" s="72"/>
      <c r="MCA169" s="72"/>
      <c r="MCB169" s="72"/>
      <c r="MCC169" s="72"/>
      <c r="MCD169" s="72"/>
      <c r="MCE169" s="72"/>
      <c r="MCF169" s="72"/>
      <c r="MCG169" s="72"/>
      <c r="MCH169" s="72"/>
      <c r="MCI169" s="72"/>
      <c r="MCJ169" s="72"/>
      <c r="MCK169" s="72"/>
      <c r="MCL169" s="72"/>
      <c r="MCM169" s="72"/>
      <c r="MCN169" s="72"/>
      <c r="MCO169" s="72"/>
      <c r="MCP169" s="72"/>
      <c r="MCQ169" s="72"/>
      <c r="MCR169" s="72"/>
      <c r="MCS169" s="72"/>
      <c r="MCT169" s="72"/>
      <c r="MCU169" s="72"/>
      <c r="MCV169" s="72"/>
      <c r="MCW169" s="72"/>
      <c r="MCX169" s="72"/>
      <c r="MCY169" s="72"/>
      <c r="MCZ169" s="72"/>
      <c r="MDA169" s="72"/>
      <c r="MDB169" s="72"/>
      <c r="MDC169" s="72"/>
      <c r="MDD169" s="72"/>
      <c r="MDE169" s="72"/>
      <c r="MDF169" s="72"/>
      <c r="MDG169" s="72"/>
      <c r="MDH169" s="72"/>
      <c r="MDI169" s="72"/>
      <c r="MDJ169" s="72"/>
      <c r="MDK169" s="72"/>
      <c r="MDL169" s="72"/>
      <c r="MDM169" s="72"/>
      <c r="MDN169" s="72"/>
      <c r="MDO169" s="72"/>
      <c r="MDP169" s="72"/>
      <c r="MDQ169" s="72"/>
      <c r="MDR169" s="72"/>
      <c r="MDS169" s="72"/>
      <c r="MDT169" s="72"/>
      <c r="MDU169" s="72"/>
      <c r="MDV169" s="72"/>
      <c r="MDW169" s="72"/>
      <c r="MDX169" s="72"/>
      <c r="MDY169" s="72"/>
      <c r="MDZ169" s="72"/>
      <c r="MEA169" s="72"/>
      <c r="MEB169" s="72"/>
      <c r="MEC169" s="72"/>
      <c r="MED169" s="72"/>
      <c r="MEE169" s="72"/>
      <c r="MEF169" s="72"/>
      <c r="MEG169" s="72"/>
      <c r="MEH169" s="72"/>
      <c r="MEI169" s="72"/>
      <c r="MEJ169" s="72"/>
      <c r="MEK169" s="72"/>
      <c r="MEL169" s="72"/>
      <c r="MEM169" s="72"/>
      <c r="MEN169" s="72"/>
      <c r="MEO169" s="72"/>
      <c r="MEP169" s="72"/>
      <c r="MEQ169" s="72"/>
      <c r="MER169" s="72"/>
      <c r="MES169" s="72"/>
      <c r="MET169" s="72"/>
      <c r="MEU169" s="72"/>
      <c r="MEV169" s="72"/>
      <c r="MEW169" s="72"/>
      <c r="MEX169" s="72"/>
      <c r="MEY169" s="72"/>
      <c r="MEZ169" s="72"/>
      <c r="MFA169" s="72"/>
      <c r="MFB169" s="72"/>
      <c r="MFC169" s="72"/>
      <c r="MFD169" s="72"/>
      <c r="MFE169" s="72"/>
      <c r="MFF169" s="72"/>
      <c r="MFG169" s="72"/>
      <c r="MFH169" s="72"/>
      <c r="MFI169" s="72"/>
      <c r="MFJ169" s="72"/>
      <c r="MFK169" s="72"/>
      <c r="MFL169" s="72"/>
      <c r="MFM169" s="72"/>
      <c r="MFN169" s="72"/>
      <c r="MFO169" s="72"/>
      <c r="MFP169" s="72"/>
      <c r="MFQ169" s="72"/>
      <c r="MFR169" s="72"/>
      <c r="MFS169" s="72"/>
      <c r="MFT169" s="72"/>
      <c r="MFU169" s="72"/>
      <c r="MFV169" s="72"/>
      <c r="MFW169" s="72"/>
      <c r="MFX169" s="72"/>
      <c r="MFY169" s="72"/>
      <c r="MFZ169" s="72"/>
      <c r="MGA169" s="72"/>
      <c r="MGB169" s="72"/>
      <c r="MGC169" s="72"/>
      <c r="MGD169" s="72"/>
      <c r="MGE169" s="72"/>
      <c r="MGF169" s="72"/>
      <c r="MGG169" s="72"/>
      <c r="MGH169" s="72"/>
      <c r="MGI169" s="72"/>
      <c r="MGJ169" s="72"/>
      <c r="MGK169" s="72"/>
      <c r="MGL169" s="72"/>
      <c r="MGM169" s="72"/>
      <c r="MGN169" s="72"/>
      <c r="MGO169" s="72"/>
      <c r="MGP169" s="72"/>
      <c r="MGQ169" s="72"/>
      <c r="MGR169" s="72"/>
      <c r="MGS169" s="72"/>
      <c r="MGT169" s="72"/>
      <c r="MGU169" s="72"/>
      <c r="MGV169" s="72"/>
      <c r="MGW169" s="72"/>
      <c r="MGX169" s="72"/>
      <c r="MGY169" s="72"/>
      <c r="MGZ169" s="72"/>
      <c r="MHA169" s="72"/>
      <c r="MHB169" s="72"/>
      <c r="MHC169" s="72"/>
      <c r="MHD169" s="72"/>
      <c r="MHE169" s="72"/>
      <c r="MHF169" s="72"/>
      <c r="MHG169" s="72"/>
      <c r="MHH169" s="72"/>
      <c r="MHI169" s="72"/>
      <c r="MHJ169" s="72"/>
      <c r="MHK169" s="72"/>
      <c r="MHL169" s="72"/>
      <c r="MHM169" s="72"/>
      <c r="MHN169" s="72"/>
      <c r="MHO169" s="72"/>
      <c r="MHP169" s="72"/>
      <c r="MHQ169" s="72"/>
      <c r="MHR169" s="72"/>
      <c r="MHS169" s="72"/>
      <c r="MHT169" s="72"/>
      <c r="MHU169" s="72"/>
      <c r="MHV169" s="72"/>
      <c r="MHW169" s="72"/>
      <c r="MHX169" s="72"/>
      <c r="MHY169" s="72"/>
      <c r="MHZ169" s="72"/>
      <c r="MIA169" s="72"/>
      <c r="MIB169" s="72"/>
      <c r="MIC169" s="72"/>
      <c r="MID169" s="72"/>
      <c r="MIE169" s="72"/>
      <c r="MIF169" s="72"/>
      <c r="MIG169" s="72"/>
      <c r="MIH169" s="72"/>
      <c r="MII169" s="72"/>
      <c r="MIJ169" s="72"/>
      <c r="MIK169" s="72"/>
      <c r="MIL169" s="72"/>
      <c r="MIM169" s="72"/>
      <c r="MIN169" s="72"/>
      <c r="MIO169" s="72"/>
      <c r="MIP169" s="72"/>
      <c r="MIQ169" s="72"/>
      <c r="MIR169" s="72"/>
      <c r="MIS169" s="72"/>
      <c r="MIT169" s="72"/>
      <c r="MIU169" s="72"/>
      <c r="MIV169" s="72"/>
      <c r="MIW169" s="72"/>
      <c r="MIX169" s="72"/>
      <c r="MIY169" s="72"/>
      <c r="MIZ169" s="72"/>
      <c r="MJA169" s="72"/>
      <c r="MJB169" s="72"/>
      <c r="MJC169" s="72"/>
      <c r="MJD169" s="72"/>
      <c r="MJE169" s="72"/>
      <c r="MJF169" s="72"/>
      <c r="MJG169" s="72"/>
      <c r="MJH169" s="72"/>
      <c r="MJI169" s="72"/>
      <c r="MJJ169" s="72"/>
      <c r="MJK169" s="72"/>
      <c r="MJL169" s="72"/>
      <c r="MJM169" s="72"/>
      <c r="MJN169" s="72"/>
      <c r="MJO169" s="72"/>
      <c r="MJP169" s="72"/>
      <c r="MJQ169" s="72"/>
      <c r="MJR169" s="72"/>
      <c r="MJS169" s="72"/>
      <c r="MJT169" s="72"/>
      <c r="MJU169" s="72"/>
      <c r="MJV169" s="72"/>
      <c r="MJW169" s="72"/>
      <c r="MJX169" s="72"/>
      <c r="MJY169" s="72"/>
      <c r="MJZ169" s="72"/>
      <c r="MKA169" s="72"/>
      <c r="MKB169" s="72"/>
      <c r="MKC169" s="72"/>
      <c r="MKD169" s="72"/>
      <c r="MKE169" s="72"/>
      <c r="MKF169" s="72"/>
      <c r="MKG169" s="72"/>
      <c r="MKH169" s="72"/>
      <c r="MKI169" s="72"/>
      <c r="MKJ169" s="72"/>
      <c r="MKK169" s="72"/>
      <c r="MKL169" s="72"/>
      <c r="MKM169" s="72"/>
      <c r="MKN169" s="72"/>
      <c r="MKO169" s="72"/>
      <c r="MKP169" s="72"/>
      <c r="MKQ169" s="72"/>
      <c r="MKR169" s="72"/>
      <c r="MKS169" s="72"/>
      <c r="MKT169" s="72"/>
      <c r="MKU169" s="72"/>
      <c r="MKV169" s="72"/>
      <c r="MKW169" s="72"/>
      <c r="MKX169" s="72"/>
      <c r="MKY169" s="72"/>
      <c r="MKZ169" s="72"/>
      <c r="MLA169" s="72"/>
      <c r="MLB169" s="72"/>
      <c r="MLC169" s="72"/>
      <c r="MLD169" s="72"/>
      <c r="MLE169" s="72"/>
      <c r="MLF169" s="72"/>
      <c r="MLG169" s="72"/>
      <c r="MLH169" s="72"/>
      <c r="MLI169" s="72"/>
      <c r="MLJ169" s="72"/>
      <c r="MLK169" s="72"/>
      <c r="MLL169" s="72"/>
      <c r="MLM169" s="72"/>
      <c r="MLN169" s="72"/>
      <c r="MLO169" s="72"/>
      <c r="MLP169" s="72"/>
      <c r="MLQ169" s="72"/>
      <c r="MLR169" s="72"/>
      <c r="MLS169" s="72"/>
      <c r="MLT169" s="72"/>
      <c r="MLU169" s="72"/>
      <c r="MLV169" s="72"/>
      <c r="MLW169" s="72"/>
      <c r="MLX169" s="72"/>
      <c r="MLY169" s="72"/>
      <c r="MLZ169" s="72"/>
      <c r="MMA169" s="72"/>
      <c r="MMB169" s="72"/>
      <c r="MMC169" s="72"/>
      <c r="MMD169" s="72"/>
      <c r="MME169" s="72"/>
      <c r="MMF169" s="72"/>
      <c r="MMG169" s="72"/>
      <c r="MMH169" s="72"/>
      <c r="MMI169" s="72"/>
      <c r="MMJ169" s="72"/>
      <c r="MMK169" s="72"/>
      <c r="MML169" s="72"/>
      <c r="MMM169" s="72"/>
      <c r="MMN169" s="72"/>
      <c r="MMO169" s="72"/>
      <c r="MMP169" s="72"/>
      <c r="MMQ169" s="72"/>
      <c r="MMR169" s="72"/>
      <c r="MMS169" s="72"/>
      <c r="MMT169" s="72"/>
      <c r="MMU169" s="72"/>
      <c r="MMV169" s="72"/>
      <c r="MMW169" s="72"/>
      <c r="MMX169" s="72"/>
      <c r="MMY169" s="72"/>
      <c r="MMZ169" s="72"/>
      <c r="MNA169" s="72"/>
      <c r="MNB169" s="72"/>
      <c r="MNC169" s="72"/>
      <c r="MND169" s="72"/>
      <c r="MNE169" s="72"/>
      <c r="MNF169" s="72"/>
      <c r="MNG169" s="72"/>
      <c r="MNH169" s="72"/>
      <c r="MNI169" s="72"/>
      <c r="MNJ169" s="72"/>
      <c r="MNK169" s="72"/>
      <c r="MNL169" s="72"/>
      <c r="MNM169" s="72"/>
      <c r="MNN169" s="72"/>
      <c r="MNO169" s="72"/>
      <c r="MNP169" s="72"/>
      <c r="MNQ169" s="72"/>
      <c r="MNR169" s="72"/>
      <c r="MNS169" s="72"/>
      <c r="MNT169" s="72"/>
      <c r="MNU169" s="72"/>
      <c r="MNV169" s="72"/>
      <c r="MNW169" s="72"/>
      <c r="MNX169" s="72"/>
      <c r="MNY169" s="72"/>
      <c r="MNZ169" s="72"/>
      <c r="MOA169" s="72"/>
      <c r="MOB169" s="72"/>
      <c r="MOC169" s="72"/>
      <c r="MOD169" s="72"/>
      <c r="MOE169" s="72"/>
      <c r="MOF169" s="72"/>
      <c r="MOG169" s="72"/>
      <c r="MOH169" s="72"/>
      <c r="MOI169" s="72"/>
      <c r="MOJ169" s="72"/>
      <c r="MOK169" s="72"/>
      <c r="MOL169" s="72"/>
      <c r="MOM169" s="72"/>
      <c r="MON169" s="72"/>
      <c r="MOO169" s="72"/>
      <c r="MOP169" s="72"/>
      <c r="MOQ169" s="72"/>
      <c r="MOR169" s="72"/>
      <c r="MOS169" s="72"/>
      <c r="MOT169" s="72"/>
      <c r="MOU169" s="72"/>
      <c r="MOV169" s="72"/>
      <c r="MOW169" s="72"/>
      <c r="MOX169" s="72"/>
      <c r="MOY169" s="72"/>
      <c r="MOZ169" s="72"/>
      <c r="MPA169" s="72"/>
      <c r="MPB169" s="72"/>
      <c r="MPC169" s="72"/>
      <c r="MPD169" s="72"/>
      <c r="MPE169" s="72"/>
      <c r="MPF169" s="72"/>
      <c r="MPG169" s="72"/>
      <c r="MPH169" s="72"/>
      <c r="MPI169" s="72"/>
      <c r="MPJ169" s="72"/>
      <c r="MPK169" s="72"/>
      <c r="MPL169" s="72"/>
      <c r="MPM169" s="72"/>
      <c r="MPN169" s="72"/>
      <c r="MPO169" s="72"/>
      <c r="MPP169" s="72"/>
      <c r="MPQ169" s="72"/>
      <c r="MPR169" s="72"/>
      <c r="MPS169" s="72"/>
      <c r="MPT169" s="72"/>
      <c r="MPU169" s="72"/>
      <c r="MPV169" s="72"/>
      <c r="MPW169" s="72"/>
      <c r="MPX169" s="72"/>
      <c r="MPY169" s="72"/>
      <c r="MPZ169" s="72"/>
      <c r="MQA169" s="72"/>
      <c r="MQB169" s="72"/>
      <c r="MQC169" s="72"/>
      <c r="MQD169" s="72"/>
      <c r="MQE169" s="72"/>
      <c r="MQF169" s="72"/>
      <c r="MQG169" s="72"/>
      <c r="MQH169" s="72"/>
      <c r="MQI169" s="72"/>
      <c r="MQJ169" s="72"/>
      <c r="MQK169" s="72"/>
      <c r="MQL169" s="72"/>
      <c r="MQM169" s="72"/>
      <c r="MQN169" s="72"/>
      <c r="MQO169" s="72"/>
      <c r="MQP169" s="72"/>
      <c r="MQQ169" s="72"/>
      <c r="MQR169" s="72"/>
      <c r="MQS169" s="72"/>
      <c r="MQT169" s="72"/>
      <c r="MQU169" s="72"/>
      <c r="MQV169" s="72"/>
      <c r="MQW169" s="72"/>
      <c r="MQX169" s="72"/>
      <c r="MQY169" s="72"/>
      <c r="MQZ169" s="72"/>
      <c r="MRA169" s="72"/>
      <c r="MRB169" s="72"/>
      <c r="MRC169" s="72"/>
      <c r="MRD169" s="72"/>
      <c r="MRE169" s="72"/>
      <c r="MRF169" s="72"/>
      <c r="MRG169" s="72"/>
      <c r="MRH169" s="72"/>
      <c r="MRI169" s="72"/>
      <c r="MRJ169" s="72"/>
      <c r="MRK169" s="72"/>
      <c r="MRL169" s="72"/>
      <c r="MRM169" s="72"/>
      <c r="MRN169" s="72"/>
      <c r="MRO169" s="72"/>
      <c r="MRP169" s="72"/>
      <c r="MRQ169" s="72"/>
      <c r="MRR169" s="72"/>
      <c r="MRS169" s="72"/>
      <c r="MRT169" s="72"/>
      <c r="MRU169" s="72"/>
      <c r="MRV169" s="72"/>
      <c r="MRW169" s="72"/>
      <c r="MRX169" s="72"/>
      <c r="MRY169" s="72"/>
      <c r="MRZ169" s="72"/>
      <c r="MSA169" s="72"/>
      <c r="MSB169" s="72"/>
      <c r="MSC169" s="72"/>
      <c r="MSD169" s="72"/>
      <c r="MSE169" s="72"/>
      <c r="MSF169" s="72"/>
      <c r="MSG169" s="72"/>
      <c r="MSH169" s="72"/>
      <c r="MSI169" s="72"/>
      <c r="MSJ169" s="72"/>
      <c r="MSK169" s="72"/>
      <c r="MSL169" s="72"/>
      <c r="MSM169" s="72"/>
      <c r="MSN169" s="72"/>
      <c r="MSO169" s="72"/>
      <c r="MSP169" s="72"/>
      <c r="MSQ169" s="72"/>
      <c r="MSR169" s="72"/>
      <c r="MSS169" s="72"/>
      <c r="MST169" s="72"/>
      <c r="MSU169" s="72"/>
      <c r="MSV169" s="72"/>
      <c r="MSW169" s="72"/>
      <c r="MSX169" s="72"/>
      <c r="MSY169" s="72"/>
      <c r="MSZ169" s="72"/>
      <c r="MTA169" s="72"/>
      <c r="MTB169" s="72"/>
      <c r="MTC169" s="72"/>
      <c r="MTD169" s="72"/>
      <c r="MTE169" s="72"/>
      <c r="MTF169" s="72"/>
      <c r="MTG169" s="72"/>
      <c r="MTH169" s="72"/>
      <c r="MTI169" s="72"/>
      <c r="MTJ169" s="72"/>
      <c r="MTK169" s="72"/>
      <c r="MTL169" s="72"/>
      <c r="MTM169" s="72"/>
      <c r="MTN169" s="72"/>
      <c r="MTO169" s="72"/>
      <c r="MTP169" s="72"/>
      <c r="MTQ169" s="72"/>
      <c r="MTR169" s="72"/>
      <c r="MTS169" s="72"/>
      <c r="MTT169" s="72"/>
      <c r="MTU169" s="72"/>
      <c r="MTV169" s="72"/>
      <c r="MTW169" s="72"/>
      <c r="MTX169" s="72"/>
      <c r="MTY169" s="72"/>
      <c r="MTZ169" s="72"/>
      <c r="MUA169" s="72"/>
      <c r="MUB169" s="72"/>
      <c r="MUC169" s="72"/>
      <c r="MUD169" s="72"/>
      <c r="MUE169" s="72"/>
      <c r="MUF169" s="72"/>
      <c r="MUG169" s="72"/>
      <c r="MUH169" s="72"/>
      <c r="MUI169" s="72"/>
      <c r="MUJ169" s="72"/>
      <c r="MUK169" s="72"/>
      <c r="MUL169" s="72"/>
      <c r="MUM169" s="72"/>
      <c r="MUN169" s="72"/>
      <c r="MUO169" s="72"/>
      <c r="MUP169" s="72"/>
      <c r="MUQ169" s="72"/>
      <c r="MUR169" s="72"/>
      <c r="MUS169" s="72"/>
      <c r="MUT169" s="72"/>
      <c r="MUU169" s="72"/>
      <c r="MUV169" s="72"/>
      <c r="MUW169" s="72"/>
      <c r="MUX169" s="72"/>
      <c r="MUY169" s="72"/>
      <c r="MUZ169" s="72"/>
      <c r="MVA169" s="72"/>
      <c r="MVB169" s="72"/>
      <c r="MVC169" s="72"/>
      <c r="MVD169" s="72"/>
      <c r="MVE169" s="72"/>
      <c r="MVF169" s="72"/>
      <c r="MVG169" s="72"/>
      <c r="MVH169" s="72"/>
      <c r="MVI169" s="72"/>
      <c r="MVJ169" s="72"/>
      <c r="MVK169" s="72"/>
      <c r="MVL169" s="72"/>
      <c r="MVM169" s="72"/>
      <c r="MVN169" s="72"/>
      <c r="MVO169" s="72"/>
      <c r="MVP169" s="72"/>
      <c r="MVQ169" s="72"/>
      <c r="MVR169" s="72"/>
      <c r="MVS169" s="72"/>
      <c r="MVT169" s="72"/>
      <c r="MVU169" s="72"/>
      <c r="MVV169" s="72"/>
      <c r="MVW169" s="72"/>
      <c r="MVX169" s="72"/>
      <c r="MVY169" s="72"/>
      <c r="MVZ169" s="72"/>
      <c r="MWA169" s="72"/>
      <c r="MWB169" s="72"/>
      <c r="MWC169" s="72"/>
      <c r="MWD169" s="72"/>
      <c r="MWE169" s="72"/>
      <c r="MWF169" s="72"/>
      <c r="MWG169" s="72"/>
      <c r="MWH169" s="72"/>
      <c r="MWI169" s="72"/>
      <c r="MWJ169" s="72"/>
      <c r="MWK169" s="72"/>
      <c r="MWL169" s="72"/>
      <c r="MWM169" s="72"/>
      <c r="MWN169" s="72"/>
      <c r="MWO169" s="72"/>
      <c r="MWP169" s="72"/>
      <c r="MWQ169" s="72"/>
      <c r="MWR169" s="72"/>
      <c r="MWS169" s="72"/>
      <c r="MWT169" s="72"/>
      <c r="MWU169" s="72"/>
      <c r="MWV169" s="72"/>
      <c r="MWW169" s="72"/>
      <c r="MWX169" s="72"/>
      <c r="MWY169" s="72"/>
      <c r="MWZ169" s="72"/>
      <c r="MXA169" s="72"/>
      <c r="MXB169" s="72"/>
      <c r="MXC169" s="72"/>
      <c r="MXD169" s="72"/>
      <c r="MXE169" s="72"/>
      <c r="MXF169" s="72"/>
      <c r="MXG169" s="72"/>
      <c r="MXH169" s="72"/>
      <c r="MXI169" s="72"/>
      <c r="MXJ169" s="72"/>
      <c r="MXK169" s="72"/>
      <c r="MXL169" s="72"/>
      <c r="MXM169" s="72"/>
      <c r="MXN169" s="72"/>
      <c r="MXO169" s="72"/>
      <c r="MXP169" s="72"/>
      <c r="MXQ169" s="72"/>
      <c r="MXR169" s="72"/>
      <c r="MXS169" s="72"/>
      <c r="MXT169" s="72"/>
      <c r="MXU169" s="72"/>
      <c r="MXV169" s="72"/>
      <c r="MXW169" s="72"/>
      <c r="MXX169" s="72"/>
      <c r="MXY169" s="72"/>
      <c r="MXZ169" s="72"/>
      <c r="MYA169" s="72"/>
      <c r="MYB169" s="72"/>
      <c r="MYC169" s="72"/>
      <c r="MYD169" s="72"/>
      <c r="MYE169" s="72"/>
      <c r="MYF169" s="72"/>
      <c r="MYG169" s="72"/>
      <c r="MYH169" s="72"/>
      <c r="MYI169" s="72"/>
      <c r="MYJ169" s="72"/>
      <c r="MYK169" s="72"/>
      <c r="MYL169" s="72"/>
      <c r="MYM169" s="72"/>
      <c r="MYN169" s="72"/>
      <c r="MYO169" s="72"/>
      <c r="MYP169" s="72"/>
      <c r="MYQ169" s="72"/>
      <c r="MYR169" s="72"/>
      <c r="MYS169" s="72"/>
      <c r="MYT169" s="72"/>
      <c r="MYU169" s="72"/>
      <c r="MYV169" s="72"/>
      <c r="MYW169" s="72"/>
      <c r="MYX169" s="72"/>
      <c r="MYY169" s="72"/>
      <c r="MYZ169" s="72"/>
      <c r="MZA169" s="72"/>
      <c r="MZB169" s="72"/>
      <c r="MZC169" s="72"/>
      <c r="MZD169" s="72"/>
      <c r="MZE169" s="72"/>
      <c r="MZF169" s="72"/>
      <c r="MZG169" s="72"/>
      <c r="MZH169" s="72"/>
      <c r="MZI169" s="72"/>
      <c r="MZJ169" s="72"/>
      <c r="MZK169" s="72"/>
      <c r="MZL169" s="72"/>
      <c r="MZM169" s="72"/>
      <c r="MZN169" s="72"/>
      <c r="MZO169" s="72"/>
      <c r="MZP169" s="72"/>
      <c r="MZQ169" s="72"/>
      <c r="MZR169" s="72"/>
      <c r="MZS169" s="72"/>
      <c r="MZT169" s="72"/>
      <c r="MZU169" s="72"/>
      <c r="MZV169" s="72"/>
      <c r="MZW169" s="72"/>
      <c r="MZX169" s="72"/>
      <c r="MZY169" s="72"/>
      <c r="MZZ169" s="72"/>
      <c r="NAA169" s="72"/>
      <c r="NAB169" s="72"/>
      <c r="NAC169" s="72"/>
      <c r="NAD169" s="72"/>
      <c r="NAE169" s="72"/>
      <c r="NAF169" s="72"/>
      <c r="NAG169" s="72"/>
      <c r="NAH169" s="72"/>
      <c r="NAI169" s="72"/>
      <c r="NAJ169" s="72"/>
      <c r="NAK169" s="72"/>
      <c r="NAL169" s="72"/>
      <c r="NAM169" s="72"/>
      <c r="NAN169" s="72"/>
      <c r="NAO169" s="72"/>
      <c r="NAP169" s="72"/>
      <c r="NAQ169" s="72"/>
      <c r="NAR169" s="72"/>
      <c r="NAS169" s="72"/>
      <c r="NAT169" s="72"/>
      <c r="NAU169" s="72"/>
      <c r="NAV169" s="72"/>
      <c r="NAW169" s="72"/>
      <c r="NAX169" s="72"/>
      <c r="NAY169" s="72"/>
      <c r="NAZ169" s="72"/>
      <c r="NBA169" s="72"/>
      <c r="NBB169" s="72"/>
      <c r="NBC169" s="72"/>
      <c r="NBD169" s="72"/>
      <c r="NBE169" s="72"/>
      <c r="NBF169" s="72"/>
      <c r="NBG169" s="72"/>
      <c r="NBH169" s="72"/>
      <c r="NBI169" s="72"/>
      <c r="NBJ169" s="72"/>
      <c r="NBK169" s="72"/>
      <c r="NBL169" s="72"/>
      <c r="NBM169" s="72"/>
      <c r="NBN169" s="72"/>
      <c r="NBO169" s="72"/>
      <c r="NBP169" s="72"/>
      <c r="NBQ169" s="72"/>
      <c r="NBR169" s="72"/>
      <c r="NBS169" s="72"/>
      <c r="NBT169" s="72"/>
      <c r="NBU169" s="72"/>
      <c r="NBV169" s="72"/>
      <c r="NBW169" s="72"/>
      <c r="NBX169" s="72"/>
      <c r="NBY169" s="72"/>
      <c r="NBZ169" s="72"/>
      <c r="NCA169" s="72"/>
      <c r="NCB169" s="72"/>
      <c r="NCC169" s="72"/>
      <c r="NCD169" s="72"/>
      <c r="NCE169" s="72"/>
      <c r="NCF169" s="72"/>
      <c r="NCG169" s="72"/>
      <c r="NCH169" s="72"/>
      <c r="NCI169" s="72"/>
      <c r="NCJ169" s="72"/>
      <c r="NCK169" s="72"/>
      <c r="NCL169" s="72"/>
      <c r="NCM169" s="72"/>
      <c r="NCN169" s="72"/>
      <c r="NCO169" s="72"/>
      <c r="NCP169" s="72"/>
      <c r="NCQ169" s="72"/>
      <c r="NCR169" s="72"/>
      <c r="NCS169" s="72"/>
      <c r="NCT169" s="72"/>
      <c r="NCU169" s="72"/>
      <c r="NCV169" s="72"/>
      <c r="NCW169" s="72"/>
      <c r="NCX169" s="72"/>
      <c r="NCY169" s="72"/>
      <c r="NCZ169" s="72"/>
      <c r="NDA169" s="72"/>
      <c r="NDB169" s="72"/>
      <c r="NDC169" s="72"/>
      <c r="NDD169" s="72"/>
      <c r="NDE169" s="72"/>
      <c r="NDF169" s="72"/>
      <c r="NDG169" s="72"/>
      <c r="NDH169" s="72"/>
      <c r="NDI169" s="72"/>
      <c r="NDJ169" s="72"/>
      <c r="NDK169" s="72"/>
      <c r="NDL169" s="72"/>
      <c r="NDM169" s="72"/>
      <c r="NDN169" s="72"/>
      <c r="NDO169" s="72"/>
      <c r="NDP169" s="72"/>
      <c r="NDQ169" s="72"/>
      <c r="NDR169" s="72"/>
      <c r="NDS169" s="72"/>
      <c r="NDT169" s="72"/>
      <c r="NDU169" s="72"/>
      <c r="NDV169" s="72"/>
      <c r="NDW169" s="72"/>
      <c r="NDX169" s="72"/>
      <c r="NDY169" s="72"/>
      <c r="NDZ169" s="72"/>
      <c r="NEA169" s="72"/>
      <c r="NEB169" s="72"/>
      <c r="NEC169" s="72"/>
      <c r="NED169" s="72"/>
      <c r="NEE169" s="72"/>
      <c r="NEF169" s="72"/>
      <c r="NEG169" s="72"/>
      <c r="NEH169" s="72"/>
      <c r="NEI169" s="72"/>
      <c r="NEJ169" s="72"/>
      <c r="NEK169" s="72"/>
      <c r="NEL169" s="72"/>
      <c r="NEM169" s="72"/>
      <c r="NEN169" s="72"/>
      <c r="NEO169" s="72"/>
      <c r="NEP169" s="72"/>
      <c r="NEQ169" s="72"/>
      <c r="NER169" s="72"/>
      <c r="NES169" s="72"/>
      <c r="NET169" s="72"/>
      <c r="NEU169" s="72"/>
      <c r="NEV169" s="72"/>
      <c r="NEW169" s="72"/>
      <c r="NEX169" s="72"/>
      <c r="NEY169" s="72"/>
      <c r="NEZ169" s="72"/>
      <c r="NFA169" s="72"/>
      <c r="NFB169" s="72"/>
      <c r="NFC169" s="72"/>
      <c r="NFD169" s="72"/>
      <c r="NFE169" s="72"/>
      <c r="NFF169" s="72"/>
      <c r="NFG169" s="72"/>
      <c r="NFH169" s="72"/>
      <c r="NFI169" s="72"/>
      <c r="NFJ169" s="72"/>
      <c r="NFK169" s="72"/>
      <c r="NFL169" s="72"/>
      <c r="NFM169" s="72"/>
      <c r="NFN169" s="72"/>
      <c r="NFO169" s="72"/>
      <c r="NFP169" s="72"/>
      <c r="NFQ169" s="72"/>
      <c r="NFR169" s="72"/>
      <c r="NFS169" s="72"/>
      <c r="NFT169" s="72"/>
      <c r="NFU169" s="72"/>
      <c r="NFV169" s="72"/>
      <c r="NFW169" s="72"/>
      <c r="NFX169" s="72"/>
      <c r="NFY169" s="72"/>
      <c r="NFZ169" s="72"/>
      <c r="NGA169" s="72"/>
      <c r="NGB169" s="72"/>
      <c r="NGC169" s="72"/>
      <c r="NGD169" s="72"/>
      <c r="NGE169" s="72"/>
      <c r="NGF169" s="72"/>
      <c r="NGG169" s="72"/>
      <c r="NGH169" s="72"/>
      <c r="NGI169" s="72"/>
      <c r="NGJ169" s="72"/>
      <c r="NGK169" s="72"/>
      <c r="NGL169" s="72"/>
      <c r="NGM169" s="72"/>
      <c r="NGN169" s="72"/>
      <c r="NGO169" s="72"/>
      <c r="NGP169" s="72"/>
      <c r="NGQ169" s="72"/>
      <c r="NGR169" s="72"/>
      <c r="NGS169" s="72"/>
      <c r="NGT169" s="72"/>
      <c r="NGU169" s="72"/>
      <c r="NGV169" s="72"/>
      <c r="NGW169" s="72"/>
      <c r="NGX169" s="72"/>
      <c r="NGY169" s="72"/>
      <c r="NGZ169" s="72"/>
      <c r="NHA169" s="72"/>
      <c r="NHB169" s="72"/>
      <c r="NHC169" s="72"/>
      <c r="NHD169" s="72"/>
      <c r="NHE169" s="72"/>
      <c r="NHF169" s="72"/>
      <c r="NHG169" s="72"/>
      <c r="NHH169" s="72"/>
      <c r="NHI169" s="72"/>
      <c r="NHJ169" s="72"/>
      <c r="NHK169" s="72"/>
      <c r="NHL169" s="72"/>
      <c r="NHM169" s="72"/>
      <c r="NHN169" s="72"/>
      <c r="NHO169" s="72"/>
      <c r="NHP169" s="72"/>
      <c r="NHQ169" s="72"/>
      <c r="NHR169" s="72"/>
      <c r="NHS169" s="72"/>
      <c r="NHT169" s="72"/>
      <c r="NHU169" s="72"/>
      <c r="NHV169" s="72"/>
      <c r="NHW169" s="72"/>
      <c r="NHX169" s="72"/>
      <c r="NHY169" s="72"/>
      <c r="NHZ169" s="72"/>
      <c r="NIA169" s="72"/>
      <c r="NIB169" s="72"/>
      <c r="NIC169" s="72"/>
      <c r="NID169" s="72"/>
      <c r="NIE169" s="72"/>
      <c r="NIF169" s="72"/>
      <c r="NIG169" s="72"/>
      <c r="NIH169" s="72"/>
      <c r="NII169" s="72"/>
      <c r="NIJ169" s="72"/>
      <c r="NIK169" s="72"/>
      <c r="NIL169" s="72"/>
      <c r="NIM169" s="72"/>
      <c r="NIN169" s="72"/>
      <c r="NIO169" s="72"/>
      <c r="NIP169" s="72"/>
      <c r="NIQ169" s="72"/>
      <c r="NIR169" s="72"/>
      <c r="NIS169" s="72"/>
      <c r="NIT169" s="72"/>
      <c r="NIU169" s="72"/>
      <c r="NIV169" s="72"/>
      <c r="NIW169" s="72"/>
      <c r="NIX169" s="72"/>
      <c r="NIY169" s="72"/>
      <c r="NIZ169" s="72"/>
      <c r="NJA169" s="72"/>
      <c r="NJB169" s="72"/>
      <c r="NJC169" s="72"/>
      <c r="NJD169" s="72"/>
      <c r="NJE169" s="72"/>
      <c r="NJF169" s="72"/>
      <c r="NJG169" s="72"/>
      <c r="NJH169" s="72"/>
      <c r="NJI169" s="72"/>
      <c r="NJJ169" s="72"/>
      <c r="NJK169" s="72"/>
      <c r="NJL169" s="72"/>
      <c r="NJM169" s="72"/>
      <c r="NJN169" s="72"/>
      <c r="NJO169" s="72"/>
      <c r="NJP169" s="72"/>
      <c r="NJQ169" s="72"/>
      <c r="NJR169" s="72"/>
      <c r="NJS169" s="72"/>
      <c r="NJT169" s="72"/>
      <c r="NJU169" s="72"/>
      <c r="NJV169" s="72"/>
      <c r="NJW169" s="72"/>
      <c r="NJX169" s="72"/>
      <c r="NJY169" s="72"/>
      <c r="NJZ169" s="72"/>
      <c r="NKA169" s="72"/>
      <c r="NKB169" s="72"/>
      <c r="NKC169" s="72"/>
      <c r="NKD169" s="72"/>
      <c r="NKE169" s="72"/>
      <c r="NKF169" s="72"/>
      <c r="NKG169" s="72"/>
      <c r="NKH169" s="72"/>
      <c r="NKI169" s="72"/>
      <c r="NKJ169" s="72"/>
      <c r="NKK169" s="72"/>
      <c r="NKL169" s="72"/>
      <c r="NKM169" s="72"/>
      <c r="NKN169" s="72"/>
      <c r="NKO169" s="72"/>
      <c r="NKP169" s="72"/>
      <c r="NKQ169" s="72"/>
      <c r="NKR169" s="72"/>
      <c r="NKS169" s="72"/>
      <c r="NKT169" s="72"/>
      <c r="NKU169" s="72"/>
      <c r="NKV169" s="72"/>
      <c r="NKW169" s="72"/>
      <c r="NKX169" s="72"/>
      <c r="NKY169" s="72"/>
      <c r="NKZ169" s="72"/>
      <c r="NLA169" s="72"/>
      <c r="NLB169" s="72"/>
      <c r="NLC169" s="72"/>
      <c r="NLD169" s="72"/>
      <c r="NLE169" s="72"/>
      <c r="NLF169" s="72"/>
      <c r="NLG169" s="72"/>
      <c r="NLH169" s="72"/>
      <c r="NLI169" s="72"/>
      <c r="NLJ169" s="72"/>
      <c r="NLK169" s="72"/>
      <c r="NLL169" s="72"/>
      <c r="NLM169" s="72"/>
      <c r="NLN169" s="72"/>
      <c r="NLO169" s="72"/>
      <c r="NLP169" s="72"/>
      <c r="NLQ169" s="72"/>
      <c r="NLR169" s="72"/>
      <c r="NLS169" s="72"/>
      <c r="NLT169" s="72"/>
      <c r="NLU169" s="72"/>
      <c r="NLV169" s="72"/>
      <c r="NLW169" s="72"/>
      <c r="NLX169" s="72"/>
      <c r="NLY169" s="72"/>
      <c r="NLZ169" s="72"/>
      <c r="NMA169" s="72"/>
      <c r="NMB169" s="72"/>
      <c r="NMC169" s="72"/>
      <c r="NMD169" s="72"/>
      <c r="NME169" s="72"/>
      <c r="NMF169" s="72"/>
      <c r="NMG169" s="72"/>
      <c r="NMH169" s="72"/>
      <c r="NMI169" s="72"/>
      <c r="NMJ169" s="72"/>
      <c r="NMK169" s="72"/>
      <c r="NML169" s="72"/>
      <c r="NMM169" s="72"/>
      <c r="NMN169" s="72"/>
      <c r="NMO169" s="72"/>
      <c r="NMP169" s="72"/>
      <c r="NMQ169" s="72"/>
      <c r="NMR169" s="72"/>
      <c r="NMS169" s="72"/>
      <c r="NMT169" s="72"/>
      <c r="NMU169" s="72"/>
      <c r="NMV169" s="72"/>
      <c r="NMW169" s="72"/>
      <c r="NMX169" s="72"/>
      <c r="NMY169" s="72"/>
      <c r="NMZ169" s="72"/>
      <c r="NNA169" s="72"/>
      <c r="NNB169" s="72"/>
      <c r="NNC169" s="72"/>
      <c r="NND169" s="72"/>
      <c r="NNE169" s="72"/>
      <c r="NNF169" s="72"/>
      <c r="NNG169" s="72"/>
      <c r="NNH169" s="72"/>
      <c r="NNI169" s="72"/>
      <c r="NNJ169" s="72"/>
      <c r="NNK169" s="72"/>
      <c r="NNL169" s="72"/>
      <c r="NNM169" s="72"/>
      <c r="NNN169" s="72"/>
      <c r="NNO169" s="72"/>
      <c r="NNP169" s="72"/>
      <c r="NNQ169" s="72"/>
      <c r="NNR169" s="72"/>
      <c r="NNS169" s="72"/>
      <c r="NNT169" s="72"/>
      <c r="NNU169" s="72"/>
      <c r="NNV169" s="72"/>
      <c r="NNW169" s="72"/>
      <c r="NNX169" s="72"/>
      <c r="NNY169" s="72"/>
      <c r="NNZ169" s="72"/>
      <c r="NOA169" s="72"/>
      <c r="NOB169" s="72"/>
      <c r="NOC169" s="72"/>
      <c r="NOD169" s="72"/>
      <c r="NOE169" s="72"/>
      <c r="NOF169" s="72"/>
      <c r="NOG169" s="72"/>
      <c r="NOH169" s="72"/>
      <c r="NOI169" s="72"/>
      <c r="NOJ169" s="72"/>
      <c r="NOK169" s="72"/>
      <c r="NOL169" s="72"/>
      <c r="NOM169" s="72"/>
      <c r="NON169" s="72"/>
      <c r="NOO169" s="72"/>
      <c r="NOP169" s="72"/>
      <c r="NOQ169" s="72"/>
      <c r="NOR169" s="72"/>
      <c r="NOS169" s="72"/>
      <c r="NOT169" s="72"/>
      <c r="NOU169" s="72"/>
      <c r="NOV169" s="72"/>
      <c r="NOW169" s="72"/>
      <c r="NOX169" s="72"/>
      <c r="NOY169" s="72"/>
      <c r="NOZ169" s="72"/>
      <c r="NPA169" s="72"/>
      <c r="NPB169" s="72"/>
      <c r="NPC169" s="72"/>
      <c r="NPD169" s="72"/>
      <c r="NPE169" s="72"/>
      <c r="NPF169" s="72"/>
      <c r="NPG169" s="72"/>
      <c r="NPH169" s="72"/>
      <c r="NPI169" s="72"/>
      <c r="NPJ169" s="72"/>
      <c r="NPK169" s="72"/>
      <c r="NPL169" s="72"/>
      <c r="NPM169" s="72"/>
      <c r="NPN169" s="72"/>
      <c r="NPO169" s="72"/>
      <c r="NPP169" s="72"/>
      <c r="NPQ169" s="72"/>
      <c r="NPR169" s="72"/>
      <c r="NPS169" s="72"/>
      <c r="NPT169" s="72"/>
      <c r="NPU169" s="72"/>
      <c r="NPV169" s="72"/>
      <c r="NPW169" s="72"/>
      <c r="NPX169" s="72"/>
      <c r="NPY169" s="72"/>
      <c r="NPZ169" s="72"/>
      <c r="NQA169" s="72"/>
      <c r="NQB169" s="72"/>
      <c r="NQC169" s="72"/>
      <c r="NQD169" s="72"/>
      <c r="NQE169" s="72"/>
      <c r="NQF169" s="72"/>
      <c r="NQG169" s="72"/>
      <c r="NQH169" s="72"/>
      <c r="NQI169" s="72"/>
      <c r="NQJ169" s="72"/>
      <c r="NQK169" s="72"/>
      <c r="NQL169" s="72"/>
      <c r="NQM169" s="72"/>
      <c r="NQN169" s="72"/>
      <c r="NQO169" s="72"/>
      <c r="NQP169" s="72"/>
      <c r="NQQ169" s="72"/>
      <c r="NQR169" s="72"/>
      <c r="NQS169" s="72"/>
      <c r="NQT169" s="72"/>
      <c r="NQU169" s="72"/>
      <c r="NQV169" s="72"/>
      <c r="NQW169" s="72"/>
      <c r="NQX169" s="72"/>
      <c r="NQY169" s="72"/>
      <c r="NQZ169" s="72"/>
      <c r="NRA169" s="72"/>
      <c r="NRB169" s="72"/>
      <c r="NRC169" s="72"/>
      <c r="NRD169" s="72"/>
      <c r="NRE169" s="72"/>
      <c r="NRF169" s="72"/>
      <c r="NRG169" s="72"/>
      <c r="NRH169" s="72"/>
      <c r="NRI169" s="72"/>
      <c r="NRJ169" s="72"/>
      <c r="NRK169" s="72"/>
      <c r="NRL169" s="72"/>
      <c r="NRM169" s="72"/>
      <c r="NRN169" s="72"/>
      <c r="NRO169" s="72"/>
      <c r="NRP169" s="72"/>
      <c r="NRQ169" s="72"/>
      <c r="NRR169" s="72"/>
      <c r="NRS169" s="72"/>
      <c r="NRT169" s="72"/>
      <c r="NRU169" s="72"/>
      <c r="NRV169" s="72"/>
      <c r="NRW169" s="72"/>
      <c r="NRX169" s="72"/>
      <c r="NRY169" s="72"/>
      <c r="NRZ169" s="72"/>
      <c r="NSA169" s="72"/>
      <c r="NSB169" s="72"/>
      <c r="NSC169" s="72"/>
      <c r="NSD169" s="72"/>
      <c r="NSE169" s="72"/>
      <c r="NSF169" s="72"/>
      <c r="NSG169" s="72"/>
      <c r="NSH169" s="72"/>
      <c r="NSI169" s="72"/>
      <c r="NSJ169" s="72"/>
      <c r="NSK169" s="72"/>
      <c r="NSL169" s="72"/>
      <c r="NSM169" s="72"/>
      <c r="NSN169" s="72"/>
      <c r="NSO169" s="72"/>
      <c r="NSP169" s="72"/>
      <c r="NSQ169" s="72"/>
      <c r="NSR169" s="72"/>
      <c r="NSS169" s="72"/>
      <c r="NST169" s="72"/>
      <c r="NSU169" s="72"/>
      <c r="NSV169" s="72"/>
      <c r="NSW169" s="72"/>
      <c r="NSX169" s="72"/>
      <c r="NSY169" s="72"/>
      <c r="NSZ169" s="72"/>
      <c r="NTA169" s="72"/>
      <c r="NTB169" s="72"/>
      <c r="NTC169" s="72"/>
      <c r="NTD169" s="72"/>
      <c r="NTE169" s="72"/>
      <c r="NTF169" s="72"/>
      <c r="NTG169" s="72"/>
      <c r="NTH169" s="72"/>
      <c r="NTI169" s="72"/>
      <c r="NTJ169" s="72"/>
      <c r="NTK169" s="72"/>
      <c r="NTL169" s="72"/>
      <c r="NTM169" s="72"/>
      <c r="NTN169" s="72"/>
      <c r="NTO169" s="72"/>
      <c r="NTP169" s="72"/>
      <c r="NTQ169" s="72"/>
      <c r="NTR169" s="72"/>
      <c r="NTS169" s="72"/>
      <c r="NTT169" s="72"/>
      <c r="NTU169" s="72"/>
      <c r="NTV169" s="72"/>
      <c r="NTW169" s="72"/>
      <c r="NTX169" s="72"/>
      <c r="NTY169" s="72"/>
      <c r="NTZ169" s="72"/>
      <c r="NUA169" s="72"/>
      <c r="NUB169" s="72"/>
      <c r="NUC169" s="72"/>
      <c r="NUD169" s="72"/>
      <c r="NUE169" s="72"/>
      <c r="NUF169" s="72"/>
      <c r="NUG169" s="72"/>
      <c r="NUH169" s="72"/>
      <c r="NUI169" s="72"/>
      <c r="NUJ169" s="72"/>
      <c r="NUK169" s="72"/>
      <c r="NUL169" s="72"/>
      <c r="NUM169" s="72"/>
      <c r="NUN169" s="72"/>
      <c r="NUO169" s="72"/>
      <c r="NUP169" s="72"/>
      <c r="NUQ169" s="72"/>
      <c r="NUR169" s="72"/>
      <c r="NUS169" s="72"/>
      <c r="NUT169" s="72"/>
      <c r="NUU169" s="72"/>
      <c r="NUV169" s="72"/>
      <c r="NUW169" s="72"/>
      <c r="NUX169" s="72"/>
      <c r="NUY169" s="72"/>
      <c r="NUZ169" s="72"/>
      <c r="NVA169" s="72"/>
      <c r="NVB169" s="72"/>
      <c r="NVC169" s="72"/>
      <c r="NVD169" s="72"/>
      <c r="NVE169" s="72"/>
      <c r="NVF169" s="72"/>
      <c r="NVG169" s="72"/>
      <c r="NVH169" s="72"/>
      <c r="NVI169" s="72"/>
      <c r="NVJ169" s="72"/>
      <c r="NVK169" s="72"/>
      <c r="NVL169" s="72"/>
      <c r="NVM169" s="72"/>
      <c r="NVN169" s="72"/>
      <c r="NVO169" s="72"/>
      <c r="NVP169" s="72"/>
      <c r="NVQ169" s="72"/>
      <c r="NVR169" s="72"/>
      <c r="NVS169" s="72"/>
      <c r="NVT169" s="72"/>
      <c r="NVU169" s="72"/>
      <c r="NVV169" s="72"/>
      <c r="NVW169" s="72"/>
      <c r="NVX169" s="72"/>
      <c r="NVY169" s="72"/>
      <c r="NVZ169" s="72"/>
      <c r="NWA169" s="72"/>
      <c r="NWB169" s="72"/>
      <c r="NWC169" s="72"/>
      <c r="NWD169" s="72"/>
      <c r="NWE169" s="72"/>
      <c r="NWF169" s="72"/>
      <c r="NWG169" s="72"/>
      <c r="NWH169" s="72"/>
      <c r="NWI169" s="72"/>
      <c r="NWJ169" s="72"/>
      <c r="NWK169" s="72"/>
      <c r="NWL169" s="72"/>
      <c r="NWM169" s="72"/>
      <c r="NWN169" s="72"/>
      <c r="NWO169" s="72"/>
      <c r="NWP169" s="72"/>
      <c r="NWQ169" s="72"/>
      <c r="NWR169" s="72"/>
      <c r="NWS169" s="72"/>
      <c r="NWT169" s="72"/>
      <c r="NWU169" s="72"/>
      <c r="NWV169" s="72"/>
      <c r="NWW169" s="72"/>
      <c r="NWX169" s="72"/>
      <c r="NWY169" s="72"/>
      <c r="NWZ169" s="72"/>
      <c r="NXA169" s="72"/>
      <c r="NXB169" s="72"/>
      <c r="NXC169" s="72"/>
      <c r="NXD169" s="72"/>
      <c r="NXE169" s="72"/>
      <c r="NXF169" s="72"/>
      <c r="NXG169" s="72"/>
      <c r="NXH169" s="72"/>
      <c r="NXI169" s="72"/>
      <c r="NXJ169" s="72"/>
      <c r="NXK169" s="72"/>
      <c r="NXL169" s="72"/>
      <c r="NXM169" s="72"/>
      <c r="NXN169" s="72"/>
      <c r="NXO169" s="72"/>
      <c r="NXP169" s="72"/>
      <c r="NXQ169" s="72"/>
      <c r="NXR169" s="72"/>
      <c r="NXS169" s="72"/>
      <c r="NXT169" s="72"/>
      <c r="NXU169" s="72"/>
      <c r="NXV169" s="72"/>
      <c r="NXW169" s="72"/>
      <c r="NXX169" s="72"/>
      <c r="NXY169" s="72"/>
      <c r="NXZ169" s="72"/>
      <c r="NYA169" s="72"/>
      <c r="NYB169" s="72"/>
      <c r="NYC169" s="72"/>
      <c r="NYD169" s="72"/>
      <c r="NYE169" s="72"/>
      <c r="NYF169" s="72"/>
      <c r="NYG169" s="72"/>
      <c r="NYH169" s="72"/>
      <c r="NYI169" s="72"/>
      <c r="NYJ169" s="72"/>
      <c r="NYK169" s="72"/>
      <c r="NYL169" s="72"/>
      <c r="NYM169" s="72"/>
      <c r="NYN169" s="72"/>
      <c r="NYO169" s="72"/>
      <c r="NYP169" s="72"/>
      <c r="NYQ169" s="72"/>
      <c r="NYR169" s="72"/>
      <c r="NYS169" s="72"/>
      <c r="NYT169" s="72"/>
      <c r="NYU169" s="72"/>
      <c r="NYV169" s="72"/>
      <c r="NYW169" s="72"/>
      <c r="NYX169" s="72"/>
      <c r="NYY169" s="72"/>
      <c r="NYZ169" s="72"/>
      <c r="NZA169" s="72"/>
      <c r="NZB169" s="72"/>
      <c r="NZC169" s="72"/>
      <c r="NZD169" s="72"/>
      <c r="NZE169" s="72"/>
      <c r="NZF169" s="72"/>
      <c r="NZG169" s="72"/>
      <c r="NZH169" s="72"/>
      <c r="NZI169" s="72"/>
      <c r="NZJ169" s="72"/>
      <c r="NZK169" s="72"/>
      <c r="NZL169" s="72"/>
      <c r="NZM169" s="72"/>
      <c r="NZN169" s="72"/>
      <c r="NZO169" s="72"/>
      <c r="NZP169" s="72"/>
      <c r="NZQ169" s="72"/>
      <c r="NZR169" s="72"/>
      <c r="NZS169" s="72"/>
      <c r="NZT169" s="72"/>
      <c r="NZU169" s="72"/>
      <c r="NZV169" s="72"/>
      <c r="NZW169" s="72"/>
      <c r="NZX169" s="72"/>
      <c r="NZY169" s="72"/>
      <c r="NZZ169" s="72"/>
      <c r="OAA169" s="72"/>
      <c r="OAB169" s="72"/>
      <c r="OAC169" s="72"/>
      <c r="OAD169" s="72"/>
      <c r="OAE169" s="72"/>
      <c r="OAF169" s="72"/>
      <c r="OAG169" s="72"/>
      <c r="OAH169" s="72"/>
      <c r="OAI169" s="72"/>
      <c r="OAJ169" s="72"/>
      <c r="OAK169" s="72"/>
      <c r="OAL169" s="72"/>
      <c r="OAM169" s="72"/>
      <c r="OAN169" s="72"/>
      <c r="OAO169" s="72"/>
      <c r="OAP169" s="72"/>
      <c r="OAQ169" s="72"/>
      <c r="OAR169" s="72"/>
      <c r="OAS169" s="72"/>
      <c r="OAT169" s="72"/>
      <c r="OAU169" s="72"/>
      <c r="OAV169" s="72"/>
      <c r="OAW169" s="72"/>
      <c r="OAX169" s="72"/>
      <c r="OAY169" s="72"/>
      <c r="OAZ169" s="72"/>
      <c r="OBA169" s="72"/>
      <c r="OBB169" s="72"/>
      <c r="OBC169" s="72"/>
      <c r="OBD169" s="72"/>
      <c r="OBE169" s="72"/>
      <c r="OBF169" s="72"/>
      <c r="OBG169" s="72"/>
      <c r="OBH169" s="72"/>
      <c r="OBI169" s="72"/>
      <c r="OBJ169" s="72"/>
      <c r="OBK169" s="72"/>
      <c r="OBL169" s="72"/>
      <c r="OBM169" s="72"/>
      <c r="OBN169" s="72"/>
      <c r="OBO169" s="72"/>
      <c r="OBP169" s="72"/>
      <c r="OBQ169" s="72"/>
      <c r="OBR169" s="72"/>
      <c r="OBS169" s="72"/>
      <c r="OBT169" s="72"/>
      <c r="OBU169" s="72"/>
      <c r="OBV169" s="72"/>
      <c r="OBW169" s="72"/>
      <c r="OBX169" s="72"/>
      <c r="OBY169" s="72"/>
      <c r="OBZ169" s="72"/>
      <c r="OCA169" s="72"/>
      <c r="OCB169" s="72"/>
      <c r="OCC169" s="72"/>
      <c r="OCD169" s="72"/>
      <c r="OCE169" s="72"/>
      <c r="OCF169" s="72"/>
      <c r="OCG169" s="72"/>
      <c r="OCH169" s="72"/>
      <c r="OCI169" s="72"/>
      <c r="OCJ169" s="72"/>
      <c r="OCK169" s="72"/>
      <c r="OCL169" s="72"/>
      <c r="OCM169" s="72"/>
      <c r="OCN169" s="72"/>
      <c r="OCO169" s="72"/>
      <c r="OCP169" s="72"/>
      <c r="OCQ169" s="72"/>
      <c r="OCR169" s="72"/>
      <c r="OCS169" s="72"/>
      <c r="OCT169" s="72"/>
      <c r="OCU169" s="72"/>
      <c r="OCV169" s="72"/>
      <c r="OCW169" s="72"/>
      <c r="OCX169" s="72"/>
      <c r="OCY169" s="72"/>
      <c r="OCZ169" s="72"/>
      <c r="ODA169" s="72"/>
      <c r="ODB169" s="72"/>
      <c r="ODC169" s="72"/>
      <c r="ODD169" s="72"/>
      <c r="ODE169" s="72"/>
      <c r="ODF169" s="72"/>
      <c r="ODG169" s="72"/>
      <c r="ODH169" s="72"/>
      <c r="ODI169" s="72"/>
      <c r="ODJ169" s="72"/>
      <c r="ODK169" s="72"/>
      <c r="ODL169" s="72"/>
      <c r="ODM169" s="72"/>
      <c r="ODN169" s="72"/>
      <c r="ODO169" s="72"/>
      <c r="ODP169" s="72"/>
      <c r="ODQ169" s="72"/>
      <c r="ODR169" s="72"/>
      <c r="ODS169" s="72"/>
      <c r="ODT169" s="72"/>
      <c r="ODU169" s="72"/>
      <c r="ODV169" s="72"/>
      <c r="ODW169" s="72"/>
      <c r="ODX169" s="72"/>
      <c r="ODY169" s="72"/>
      <c r="ODZ169" s="72"/>
      <c r="OEA169" s="72"/>
      <c r="OEB169" s="72"/>
      <c r="OEC169" s="72"/>
      <c r="OED169" s="72"/>
      <c r="OEE169" s="72"/>
      <c r="OEF169" s="72"/>
      <c r="OEG169" s="72"/>
      <c r="OEH169" s="72"/>
      <c r="OEI169" s="72"/>
      <c r="OEJ169" s="72"/>
      <c r="OEK169" s="72"/>
      <c r="OEL169" s="72"/>
      <c r="OEM169" s="72"/>
      <c r="OEN169" s="72"/>
      <c r="OEO169" s="72"/>
      <c r="OEP169" s="72"/>
      <c r="OEQ169" s="72"/>
      <c r="OER169" s="72"/>
      <c r="OES169" s="72"/>
      <c r="OET169" s="72"/>
      <c r="OEU169" s="72"/>
      <c r="OEV169" s="72"/>
      <c r="OEW169" s="72"/>
      <c r="OEX169" s="72"/>
      <c r="OEY169" s="72"/>
      <c r="OEZ169" s="72"/>
      <c r="OFA169" s="72"/>
      <c r="OFB169" s="72"/>
      <c r="OFC169" s="72"/>
      <c r="OFD169" s="72"/>
      <c r="OFE169" s="72"/>
      <c r="OFF169" s="72"/>
      <c r="OFG169" s="72"/>
      <c r="OFH169" s="72"/>
      <c r="OFI169" s="72"/>
      <c r="OFJ169" s="72"/>
      <c r="OFK169" s="72"/>
      <c r="OFL169" s="72"/>
      <c r="OFM169" s="72"/>
      <c r="OFN169" s="72"/>
      <c r="OFO169" s="72"/>
      <c r="OFP169" s="72"/>
      <c r="OFQ169" s="72"/>
      <c r="OFR169" s="72"/>
      <c r="OFS169" s="72"/>
      <c r="OFT169" s="72"/>
      <c r="OFU169" s="72"/>
      <c r="OFV169" s="72"/>
      <c r="OFW169" s="72"/>
      <c r="OFX169" s="72"/>
      <c r="OFY169" s="72"/>
      <c r="OFZ169" s="72"/>
      <c r="OGA169" s="72"/>
      <c r="OGB169" s="72"/>
      <c r="OGC169" s="72"/>
      <c r="OGD169" s="72"/>
      <c r="OGE169" s="72"/>
      <c r="OGF169" s="72"/>
      <c r="OGG169" s="72"/>
      <c r="OGH169" s="72"/>
      <c r="OGI169" s="72"/>
      <c r="OGJ169" s="72"/>
      <c r="OGK169" s="72"/>
      <c r="OGL169" s="72"/>
      <c r="OGM169" s="72"/>
      <c r="OGN169" s="72"/>
      <c r="OGO169" s="72"/>
      <c r="OGP169" s="72"/>
      <c r="OGQ169" s="72"/>
      <c r="OGR169" s="72"/>
      <c r="OGS169" s="72"/>
      <c r="OGT169" s="72"/>
      <c r="OGU169" s="72"/>
      <c r="OGV169" s="72"/>
      <c r="OGW169" s="72"/>
      <c r="OGX169" s="72"/>
      <c r="OGY169" s="72"/>
      <c r="OGZ169" s="72"/>
      <c r="OHA169" s="72"/>
      <c r="OHB169" s="72"/>
      <c r="OHC169" s="72"/>
      <c r="OHD169" s="72"/>
      <c r="OHE169" s="72"/>
      <c r="OHF169" s="72"/>
      <c r="OHG169" s="72"/>
      <c r="OHH169" s="72"/>
      <c r="OHI169" s="72"/>
      <c r="OHJ169" s="72"/>
      <c r="OHK169" s="72"/>
      <c r="OHL169" s="72"/>
      <c r="OHM169" s="72"/>
      <c r="OHN169" s="72"/>
      <c r="OHO169" s="72"/>
      <c r="OHP169" s="72"/>
      <c r="OHQ169" s="72"/>
      <c r="OHR169" s="72"/>
      <c r="OHS169" s="72"/>
      <c r="OHT169" s="72"/>
      <c r="OHU169" s="72"/>
      <c r="OHV169" s="72"/>
      <c r="OHW169" s="72"/>
      <c r="OHX169" s="72"/>
      <c r="OHY169" s="72"/>
      <c r="OHZ169" s="72"/>
      <c r="OIA169" s="72"/>
      <c r="OIB169" s="72"/>
      <c r="OIC169" s="72"/>
      <c r="OID169" s="72"/>
      <c r="OIE169" s="72"/>
      <c r="OIF169" s="72"/>
      <c r="OIG169" s="72"/>
      <c r="OIH169" s="72"/>
      <c r="OII169" s="72"/>
      <c r="OIJ169" s="72"/>
      <c r="OIK169" s="72"/>
      <c r="OIL169" s="72"/>
      <c r="OIM169" s="72"/>
      <c r="OIN169" s="72"/>
      <c r="OIO169" s="72"/>
      <c r="OIP169" s="72"/>
      <c r="OIQ169" s="72"/>
      <c r="OIR169" s="72"/>
      <c r="OIS169" s="72"/>
      <c r="OIT169" s="72"/>
      <c r="OIU169" s="72"/>
      <c r="OIV169" s="72"/>
      <c r="OIW169" s="72"/>
      <c r="OIX169" s="72"/>
      <c r="OIY169" s="72"/>
      <c r="OIZ169" s="72"/>
      <c r="OJA169" s="72"/>
      <c r="OJB169" s="72"/>
      <c r="OJC169" s="72"/>
      <c r="OJD169" s="72"/>
      <c r="OJE169" s="72"/>
      <c r="OJF169" s="72"/>
      <c r="OJG169" s="72"/>
      <c r="OJH169" s="72"/>
      <c r="OJI169" s="72"/>
      <c r="OJJ169" s="72"/>
      <c r="OJK169" s="72"/>
      <c r="OJL169" s="72"/>
      <c r="OJM169" s="72"/>
      <c r="OJN169" s="72"/>
      <c r="OJO169" s="72"/>
      <c r="OJP169" s="72"/>
      <c r="OJQ169" s="72"/>
      <c r="OJR169" s="72"/>
      <c r="OJS169" s="72"/>
      <c r="OJT169" s="72"/>
      <c r="OJU169" s="72"/>
      <c r="OJV169" s="72"/>
      <c r="OJW169" s="72"/>
      <c r="OJX169" s="72"/>
      <c r="OJY169" s="72"/>
      <c r="OJZ169" s="72"/>
      <c r="OKA169" s="72"/>
      <c r="OKB169" s="72"/>
      <c r="OKC169" s="72"/>
      <c r="OKD169" s="72"/>
      <c r="OKE169" s="72"/>
      <c r="OKF169" s="72"/>
      <c r="OKG169" s="72"/>
      <c r="OKH169" s="72"/>
      <c r="OKI169" s="72"/>
      <c r="OKJ169" s="72"/>
      <c r="OKK169" s="72"/>
      <c r="OKL169" s="72"/>
      <c r="OKM169" s="72"/>
      <c r="OKN169" s="72"/>
      <c r="OKO169" s="72"/>
      <c r="OKP169" s="72"/>
      <c r="OKQ169" s="72"/>
      <c r="OKR169" s="72"/>
      <c r="OKS169" s="72"/>
      <c r="OKT169" s="72"/>
      <c r="OKU169" s="72"/>
      <c r="OKV169" s="72"/>
      <c r="OKW169" s="72"/>
      <c r="OKX169" s="72"/>
      <c r="OKY169" s="72"/>
      <c r="OKZ169" s="72"/>
      <c r="OLA169" s="72"/>
      <c r="OLB169" s="72"/>
      <c r="OLC169" s="72"/>
      <c r="OLD169" s="72"/>
      <c r="OLE169" s="72"/>
      <c r="OLF169" s="72"/>
      <c r="OLG169" s="72"/>
      <c r="OLH169" s="72"/>
      <c r="OLI169" s="72"/>
      <c r="OLJ169" s="72"/>
      <c r="OLK169" s="72"/>
      <c r="OLL169" s="72"/>
      <c r="OLM169" s="72"/>
      <c r="OLN169" s="72"/>
      <c r="OLO169" s="72"/>
      <c r="OLP169" s="72"/>
      <c r="OLQ169" s="72"/>
      <c r="OLR169" s="72"/>
      <c r="OLS169" s="72"/>
      <c r="OLT169" s="72"/>
      <c r="OLU169" s="72"/>
      <c r="OLV169" s="72"/>
      <c r="OLW169" s="72"/>
      <c r="OLX169" s="72"/>
      <c r="OLY169" s="72"/>
      <c r="OLZ169" s="72"/>
      <c r="OMA169" s="72"/>
      <c r="OMB169" s="72"/>
      <c r="OMC169" s="72"/>
      <c r="OMD169" s="72"/>
      <c r="OME169" s="72"/>
      <c r="OMF169" s="72"/>
      <c r="OMG169" s="72"/>
      <c r="OMH169" s="72"/>
      <c r="OMI169" s="72"/>
      <c r="OMJ169" s="72"/>
      <c r="OMK169" s="72"/>
      <c r="OML169" s="72"/>
      <c r="OMM169" s="72"/>
      <c r="OMN169" s="72"/>
      <c r="OMO169" s="72"/>
      <c r="OMP169" s="72"/>
      <c r="OMQ169" s="72"/>
      <c r="OMR169" s="72"/>
      <c r="OMS169" s="72"/>
      <c r="OMT169" s="72"/>
      <c r="OMU169" s="72"/>
      <c r="OMV169" s="72"/>
      <c r="OMW169" s="72"/>
      <c r="OMX169" s="72"/>
      <c r="OMY169" s="72"/>
      <c r="OMZ169" s="72"/>
      <c r="ONA169" s="72"/>
      <c r="ONB169" s="72"/>
      <c r="ONC169" s="72"/>
      <c r="OND169" s="72"/>
      <c r="ONE169" s="72"/>
      <c r="ONF169" s="72"/>
      <c r="ONG169" s="72"/>
      <c r="ONH169" s="72"/>
      <c r="ONI169" s="72"/>
      <c r="ONJ169" s="72"/>
      <c r="ONK169" s="72"/>
      <c r="ONL169" s="72"/>
      <c r="ONM169" s="72"/>
      <c r="ONN169" s="72"/>
      <c r="ONO169" s="72"/>
      <c r="ONP169" s="72"/>
      <c r="ONQ169" s="72"/>
      <c r="ONR169" s="72"/>
      <c r="ONS169" s="72"/>
      <c r="ONT169" s="72"/>
      <c r="ONU169" s="72"/>
      <c r="ONV169" s="72"/>
      <c r="ONW169" s="72"/>
      <c r="ONX169" s="72"/>
      <c r="ONY169" s="72"/>
      <c r="ONZ169" s="72"/>
      <c r="OOA169" s="72"/>
      <c r="OOB169" s="72"/>
      <c r="OOC169" s="72"/>
      <c r="OOD169" s="72"/>
      <c r="OOE169" s="72"/>
      <c r="OOF169" s="72"/>
      <c r="OOG169" s="72"/>
      <c r="OOH169" s="72"/>
      <c r="OOI169" s="72"/>
      <c r="OOJ169" s="72"/>
      <c r="OOK169" s="72"/>
      <c r="OOL169" s="72"/>
      <c r="OOM169" s="72"/>
      <c r="OON169" s="72"/>
      <c r="OOO169" s="72"/>
      <c r="OOP169" s="72"/>
      <c r="OOQ169" s="72"/>
      <c r="OOR169" s="72"/>
      <c r="OOS169" s="72"/>
      <c r="OOT169" s="72"/>
      <c r="OOU169" s="72"/>
      <c r="OOV169" s="72"/>
      <c r="OOW169" s="72"/>
      <c r="OOX169" s="72"/>
      <c r="OOY169" s="72"/>
      <c r="OOZ169" s="72"/>
      <c r="OPA169" s="72"/>
      <c r="OPB169" s="72"/>
      <c r="OPC169" s="72"/>
      <c r="OPD169" s="72"/>
      <c r="OPE169" s="72"/>
      <c r="OPF169" s="72"/>
      <c r="OPG169" s="72"/>
      <c r="OPH169" s="72"/>
      <c r="OPI169" s="72"/>
      <c r="OPJ169" s="72"/>
      <c r="OPK169" s="72"/>
      <c r="OPL169" s="72"/>
      <c r="OPM169" s="72"/>
      <c r="OPN169" s="72"/>
      <c r="OPO169" s="72"/>
      <c r="OPP169" s="72"/>
      <c r="OPQ169" s="72"/>
      <c r="OPR169" s="72"/>
      <c r="OPS169" s="72"/>
      <c r="OPT169" s="72"/>
      <c r="OPU169" s="72"/>
      <c r="OPV169" s="72"/>
      <c r="OPW169" s="72"/>
      <c r="OPX169" s="72"/>
      <c r="OPY169" s="72"/>
      <c r="OPZ169" s="72"/>
      <c r="OQA169" s="72"/>
      <c r="OQB169" s="72"/>
      <c r="OQC169" s="72"/>
      <c r="OQD169" s="72"/>
      <c r="OQE169" s="72"/>
      <c r="OQF169" s="72"/>
      <c r="OQG169" s="72"/>
      <c r="OQH169" s="72"/>
      <c r="OQI169" s="72"/>
      <c r="OQJ169" s="72"/>
      <c r="OQK169" s="72"/>
      <c r="OQL169" s="72"/>
      <c r="OQM169" s="72"/>
      <c r="OQN169" s="72"/>
      <c r="OQO169" s="72"/>
      <c r="OQP169" s="72"/>
      <c r="OQQ169" s="72"/>
      <c r="OQR169" s="72"/>
      <c r="OQS169" s="72"/>
      <c r="OQT169" s="72"/>
      <c r="OQU169" s="72"/>
      <c r="OQV169" s="72"/>
      <c r="OQW169" s="72"/>
      <c r="OQX169" s="72"/>
      <c r="OQY169" s="72"/>
      <c r="OQZ169" s="72"/>
      <c r="ORA169" s="72"/>
      <c r="ORB169" s="72"/>
      <c r="ORC169" s="72"/>
      <c r="ORD169" s="72"/>
      <c r="ORE169" s="72"/>
      <c r="ORF169" s="72"/>
      <c r="ORG169" s="72"/>
      <c r="ORH169" s="72"/>
      <c r="ORI169" s="72"/>
      <c r="ORJ169" s="72"/>
      <c r="ORK169" s="72"/>
      <c r="ORL169" s="72"/>
      <c r="ORM169" s="72"/>
      <c r="ORN169" s="72"/>
      <c r="ORO169" s="72"/>
      <c r="ORP169" s="72"/>
      <c r="ORQ169" s="72"/>
      <c r="ORR169" s="72"/>
      <c r="ORS169" s="72"/>
      <c r="ORT169" s="72"/>
      <c r="ORU169" s="72"/>
      <c r="ORV169" s="72"/>
      <c r="ORW169" s="72"/>
      <c r="ORX169" s="72"/>
      <c r="ORY169" s="72"/>
      <c r="ORZ169" s="72"/>
      <c r="OSA169" s="72"/>
      <c r="OSB169" s="72"/>
      <c r="OSC169" s="72"/>
      <c r="OSD169" s="72"/>
      <c r="OSE169" s="72"/>
      <c r="OSF169" s="72"/>
      <c r="OSG169" s="72"/>
      <c r="OSH169" s="72"/>
      <c r="OSI169" s="72"/>
      <c r="OSJ169" s="72"/>
      <c r="OSK169" s="72"/>
      <c r="OSL169" s="72"/>
      <c r="OSM169" s="72"/>
      <c r="OSN169" s="72"/>
      <c r="OSO169" s="72"/>
      <c r="OSP169" s="72"/>
      <c r="OSQ169" s="72"/>
      <c r="OSR169" s="72"/>
      <c r="OSS169" s="72"/>
      <c r="OST169" s="72"/>
      <c r="OSU169" s="72"/>
      <c r="OSV169" s="72"/>
      <c r="OSW169" s="72"/>
      <c r="OSX169" s="72"/>
      <c r="OSY169" s="72"/>
      <c r="OSZ169" s="72"/>
      <c r="OTA169" s="72"/>
      <c r="OTB169" s="72"/>
      <c r="OTC169" s="72"/>
      <c r="OTD169" s="72"/>
      <c r="OTE169" s="72"/>
      <c r="OTF169" s="72"/>
      <c r="OTG169" s="72"/>
      <c r="OTH169" s="72"/>
      <c r="OTI169" s="72"/>
      <c r="OTJ169" s="72"/>
      <c r="OTK169" s="72"/>
      <c r="OTL169" s="72"/>
      <c r="OTM169" s="72"/>
      <c r="OTN169" s="72"/>
      <c r="OTO169" s="72"/>
      <c r="OTP169" s="72"/>
      <c r="OTQ169" s="72"/>
      <c r="OTR169" s="72"/>
      <c r="OTS169" s="72"/>
      <c r="OTT169" s="72"/>
      <c r="OTU169" s="72"/>
      <c r="OTV169" s="72"/>
      <c r="OTW169" s="72"/>
      <c r="OTX169" s="72"/>
      <c r="OTY169" s="72"/>
      <c r="OTZ169" s="72"/>
      <c r="OUA169" s="72"/>
      <c r="OUB169" s="72"/>
      <c r="OUC169" s="72"/>
      <c r="OUD169" s="72"/>
      <c r="OUE169" s="72"/>
      <c r="OUF169" s="72"/>
      <c r="OUG169" s="72"/>
      <c r="OUH169" s="72"/>
      <c r="OUI169" s="72"/>
      <c r="OUJ169" s="72"/>
      <c r="OUK169" s="72"/>
      <c r="OUL169" s="72"/>
      <c r="OUM169" s="72"/>
      <c r="OUN169" s="72"/>
      <c r="OUO169" s="72"/>
      <c r="OUP169" s="72"/>
      <c r="OUQ169" s="72"/>
      <c r="OUR169" s="72"/>
      <c r="OUS169" s="72"/>
      <c r="OUT169" s="72"/>
      <c r="OUU169" s="72"/>
      <c r="OUV169" s="72"/>
      <c r="OUW169" s="72"/>
      <c r="OUX169" s="72"/>
      <c r="OUY169" s="72"/>
      <c r="OUZ169" s="72"/>
      <c r="OVA169" s="72"/>
      <c r="OVB169" s="72"/>
      <c r="OVC169" s="72"/>
      <c r="OVD169" s="72"/>
      <c r="OVE169" s="72"/>
      <c r="OVF169" s="72"/>
      <c r="OVG169" s="72"/>
      <c r="OVH169" s="72"/>
      <c r="OVI169" s="72"/>
      <c r="OVJ169" s="72"/>
      <c r="OVK169" s="72"/>
      <c r="OVL169" s="72"/>
      <c r="OVM169" s="72"/>
      <c r="OVN169" s="72"/>
      <c r="OVO169" s="72"/>
      <c r="OVP169" s="72"/>
      <c r="OVQ169" s="72"/>
      <c r="OVR169" s="72"/>
      <c r="OVS169" s="72"/>
      <c r="OVT169" s="72"/>
      <c r="OVU169" s="72"/>
      <c r="OVV169" s="72"/>
      <c r="OVW169" s="72"/>
      <c r="OVX169" s="72"/>
      <c r="OVY169" s="72"/>
      <c r="OVZ169" s="72"/>
      <c r="OWA169" s="72"/>
      <c r="OWB169" s="72"/>
      <c r="OWC169" s="72"/>
      <c r="OWD169" s="72"/>
      <c r="OWE169" s="72"/>
      <c r="OWF169" s="72"/>
      <c r="OWG169" s="72"/>
      <c r="OWH169" s="72"/>
      <c r="OWI169" s="72"/>
      <c r="OWJ169" s="72"/>
      <c r="OWK169" s="72"/>
      <c r="OWL169" s="72"/>
      <c r="OWM169" s="72"/>
      <c r="OWN169" s="72"/>
      <c r="OWO169" s="72"/>
      <c r="OWP169" s="72"/>
      <c r="OWQ169" s="72"/>
      <c r="OWR169" s="72"/>
      <c r="OWS169" s="72"/>
      <c r="OWT169" s="72"/>
      <c r="OWU169" s="72"/>
      <c r="OWV169" s="72"/>
      <c r="OWW169" s="72"/>
      <c r="OWX169" s="72"/>
      <c r="OWY169" s="72"/>
      <c r="OWZ169" s="72"/>
      <c r="OXA169" s="72"/>
      <c r="OXB169" s="72"/>
      <c r="OXC169" s="72"/>
      <c r="OXD169" s="72"/>
      <c r="OXE169" s="72"/>
      <c r="OXF169" s="72"/>
      <c r="OXG169" s="72"/>
      <c r="OXH169" s="72"/>
      <c r="OXI169" s="72"/>
      <c r="OXJ169" s="72"/>
      <c r="OXK169" s="72"/>
      <c r="OXL169" s="72"/>
      <c r="OXM169" s="72"/>
      <c r="OXN169" s="72"/>
      <c r="OXO169" s="72"/>
      <c r="OXP169" s="72"/>
      <c r="OXQ169" s="72"/>
      <c r="OXR169" s="72"/>
      <c r="OXS169" s="72"/>
      <c r="OXT169" s="72"/>
      <c r="OXU169" s="72"/>
      <c r="OXV169" s="72"/>
      <c r="OXW169" s="72"/>
      <c r="OXX169" s="72"/>
      <c r="OXY169" s="72"/>
      <c r="OXZ169" s="72"/>
      <c r="OYA169" s="72"/>
      <c r="OYB169" s="72"/>
      <c r="OYC169" s="72"/>
      <c r="OYD169" s="72"/>
      <c r="OYE169" s="72"/>
      <c r="OYF169" s="72"/>
      <c r="OYG169" s="72"/>
      <c r="OYH169" s="72"/>
      <c r="OYI169" s="72"/>
      <c r="OYJ169" s="72"/>
      <c r="OYK169" s="72"/>
      <c r="OYL169" s="72"/>
      <c r="OYM169" s="72"/>
      <c r="OYN169" s="72"/>
      <c r="OYO169" s="72"/>
      <c r="OYP169" s="72"/>
      <c r="OYQ169" s="72"/>
      <c r="OYR169" s="72"/>
      <c r="OYS169" s="72"/>
      <c r="OYT169" s="72"/>
      <c r="OYU169" s="72"/>
      <c r="OYV169" s="72"/>
      <c r="OYW169" s="72"/>
      <c r="OYX169" s="72"/>
      <c r="OYY169" s="72"/>
      <c r="OYZ169" s="72"/>
      <c r="OZA169" s="72"/>
      <c r="OZB169" s="72"/>
      <c r="OZC169" s="72"/>
      <c r="OZD169" s="72"/>
      <c r="OZE169" s="72"/>
      <c r="OZF169" s="72"/>
      <c r="OZG169" s="72"/>
      <c r="OZH169" s="72"/>
      <c r="OZI169" s="72"/>
      <c r="OZJ169" s="72"/>
      <c r="OZK169" s="72"/>
      <c r="OZL169" s="72"/>
      <c r="OZM169" s="72"/>
      <c r="OZN169" s="72"/>
      <c r="OZO169" s="72"/>
      <c r="OZP169" s="72"/>
      <c r="OZQ169" s="72"/>
      <c r="OZR169" s="72"/>
      <c r="OZS169" s="72"/>
      <c r="OZT169" s="72"/>
      <c r="OZU169" s="72"/>
      <c r="OZV169" s="72"/>
      <c r="OZW169" s="72"/>
      <c r="OZX169" s="72"/>
      <c r="OZY169" s="72"/>
      <c r="OZZ169" s="72"/>
      <c r="PAA169" s="72"/>
      <c r="PAB169" s="72"/>
      <c r="PAC169" s="72"/>
      <c r="PAD169" s="72"/>
      <c r="PAE169" s="72"/>
      <c r="PAF169" s="72"/>
      <c r="PAG169" s="72"/>
      <c r="PAH169" s="72"/>
      <c r="PAI169" s="72"/>
      <c r="PAJ169" s="72"/>
      <c r="PAK169" s="72"/>
      <c r="PAL169" s="72"/>
      <c r="PAM169" s="72"/>
      <c r="PAN169" s="72"/>
      <c r="PAO169" s="72"/>
      <c r="PAP169" s="72"/>
      <c r="PAQ169" s="72"/>
      <c r="PAR169" s="72"/>
      <c r="PAS169" s="72"/>
      <c r="PAT169" s="72"/>
      <c r="PAU169" s="72"/>
      <c r="PAV169" s="72"/>
      <c r="PAW169" s="72"/>
      <c r="PAX169" s="72"/>
      <c r="PAY169" s="72"/>
      <c r="PAZ169" s="72"/>
      <c r="PBA169" s="72"/>
      <c r="PBB169" s="72"/>
      <c r="PBC169" s="72"/>
      <c r="PBD169" s="72"/>
      <c r="PBE169" s="72"/>
      <c r="PBF169" s="72"/>
      <c r="PBG169" s="72"/>
      <c r="PBH169" s="72"/>
      <c r="PBI169" s="72"/>
      <c r="PBJ169" s="72"/>
      <c r="PBK169" s="72"/>
      <c r="PBL169" s="72"/>
      <c r="PBM169" s="72"/>
      <c r="PBN169" s="72"/>
      <c r="PBO169" s="72"/>
      <c r="PBP169" s="72"/>
      <c r="PBQ169" s="72"/>
      <c r="PBR169" s="72"/>
      <c r="PBS169" s="72"/>
      <c r="PBT169" s="72"/>
      <c r="PBU169" s="72"/>
      <c r="PBV169" s="72"/>
      <c r="PBW169" s="72"/>
      <c r="PBX169" s="72"/>
      <c r="PBY169" s="72"/>
      <c r="PBZ169" s="72"/>
      <c r="PCA169" s="72"/>
      <c r="PCB169" s="72"/>
      <c r="PCC169" s="72"/>
      <c r="PCD169" s="72"/>
      <c r="PCE169" s="72"/>
      <c r="PCF169" s="72"/>
      <c r="PCG169" s="72"/>
      <c r="PCH169" s="72"/>
      <c r="PCI169" s="72"/>
      <c r="PCJ169" s="72"/>
      <c r="PCK169" s="72"/>
      <c r="PCL169" s="72"/>
      <c r="PCM169" s="72"/>
      <c r="PCN169" s="72"/>
      <c r="PCO169" s="72"/>
      <c r="PCP169" s="72"/>
      <c r="PCQ169" s="72"/>
      <c r="PCR169" s="72"/>
      <c r="PCS169" s="72"/>
      <c r="PCT169" s="72"/>
      <c r="PCU169" s="72"/>
      <c r="PCV169" s="72"/>
      <c r="PCW169" s="72"/>
      <c r="PCX169" s="72"/>
      <c r="PCY169" s="72"/>
      <c r="PCZ169" s="72"/>
      <c r="PDA169" s="72"/>
      <c r="PDB169" s="72"/>
      <c r="PDC169" s="72"/>
      <c r="PDD169" s="72"/>
      <c r="PDE169" s="72"/>
      <c r="PDF169" s="72"/>
      <c r="PDG169" s="72"/>
      <c r="PDH169" s="72"/>
      <c r="PDI169" s="72"/>
      <c r="PDJ169" s="72"/>
      <c r="PDK169" s="72"/>
      <c r="PDL169" s="72"/>
      <c r="PDM169" s="72"/>
      <c r="PDN169" s="72"/>
      <c r="PDO169" s="72"/>
      <c r="PDP169" s="72"/>
      <c r="PDQ169" s="72"/>
      <c r="PDR169" s="72"/>
      <c r="PDS169" s="72"/>
      <c r="PDT169" s="72"/>
      <c r="PDU169" s="72"/>
      <c r="PDV169" s="72"/>
      <c r="PDW169" s="72"/>
      <c r="PDX169" s="72"/>
      <c r="PDY169" s="72"/>
      <c r="PDZ169" s="72"/>
      <c r="PEA169" s="72"/>
      <c r="PEB169" s="72"/>
      <c r="PEC169" s="72"/>
      <c r="PED169" s="72"/>
      <c r="PEE169" s="72"/>
      <c r="PEF169" s="72"/>
      <c r="PEG169" s="72"/>
      <c r="PEH169" s="72"/>
      <c r="PEI169" s="72"/>
      <c r="PEJ169" s="72"/>
      <c r="PEK169" s="72"/>
      <c r="PEL169" s="72"/>
      <c r="PEM169" s="72"/>
      <c r="PEN169" s="72"/>
      <c r="PEO169" s="72"/>
      <c r="PEP169" s="72"/>
      <c r="PEQ169" s="72"/>
      <c r="PER169" s="72"/>
      <c r="PES169" s="72"/>
      <c r="PET169" s="72"/>
      <c r="PEU169" s="72"/>
      <c r="PEV169" s="72"/>
      <c r="PEW169" s="72"/>
      <c r="PEX169" s="72"/>
      <c r="PEY169" s="72"/>
      <c r="PEZ169" s="72"/>
      <c r="PFA169" s="72"/>
      <c r="PFB169" s="72"/>
      <c r="PFC169" s="72"/>
      <c r="PFD169" s="72"/>
      <c r="PFE169" s="72"/>
      <c r="PFF169" s="72"/>
      <c r="PFG169" s="72"/>
      <c r="PFH169" s="72"/>
      <c r="PFI169" s="72"/>
      <c r="PFJ169" s="72"/>
      <c r="PFK169" s="72"/>
      <c r="PFL169" s="72"/>
      <c r="PFM169" s="72"/>
      <c r="PFN169" s="72"/>
      <c r="PFO169" s="72"/>
      <c r="PFP169" s="72"/>
      <c r="PFQ169" s="72"/>
      <c r="PFR169" s="72"/>
      <c r="PFS169" s="72"/>
      <c r="PFT169" s="72"/>
      <c r="PFU169" s="72"/>
      <c r="PFV169" s="72"/>
      <c r="PFW169" s="72"/>
      <c r="PFX169" s="72"/>
      <c r="PFY169" s="72"/>
      <c r="PFZ169" s="72"/>
      <c r="PGA169" s="72"/>
      <c r="PGB169" s="72"/>
      <c r="PGC169" s="72"/>
      <c r="PGD169" s="72"/>
      <c r="PGE169" s="72"/>
      <c r="PGF169" s="72"/>
      <c r="PGG169" s="72"/>
      <c r="PGH169" s="72"/>
      <c r="PGI169" s="72"/>
      <c r="PGJ169" s="72"/>
      <c r="PGK169" s="72"/>
      <c r="PGL169" s="72"/>
      <c r="PGM169" s="72"/>
      <c r="PGN169" s="72"/>
      <c r="PGO169" s="72"/>
      <c r="PGP169" s="72"/>
      <c r="PGQ169" s="72"/>
      <c r="PGR169" s="72"/>
      <c r="PGS169" s="72"/>
      <c r="PGT169" s="72"/>
      <c r="PGU169" s="72"/>
      <c r="PGV169" s="72"/>
      <c r="PGW169" s="72"/>
      <c r="PGX169" s="72"/>
      <c r="PGY169" s="72"/>
      <c r="PGZ169" s="72"/>
      <c r="PHA169" s="72"/>
      <c r="PHB169" s="72"/>
      <c r="PHC169" s="72"/>
      <c r="PHD169" s="72"/>
      <c r="PHE169" s="72"/>
      <c r="PHF169" s="72"/>
      <c r="PHG169" s="72"/>
      <c r="PHH169" s="72"/>
      <c r="PHI169" s="72"/>
      <c r="PHJ169" s="72"/>
      <c r="PHK169" s="72"/>
      <c r="PHL169" s="72"/>
      <c r="PHM169" s="72"/>
      <c r="PHN169" s="72"/>
      <c r="PHO169" s="72"/>
      <c r="PHP169" s="72"/>
      <c r="PHQ169" s="72"/>
      <c r="PHR169" s="72"/>
      <c r="PHS169" s="72"/>
      <c r="PHT169" s="72"/>
      <c r="PHU169" s="72"/>
      <c r="PHV169" s="72"/>
      <c r="PHW169" s="72"/>
      <c r="PHX169" s="72"/>
      <c r="PHY169" s="72"/>
      <c r="PHZ169" s="72"/>
      <c r="PIA169" s="72"/>
      <c r="PIB169" s="72"/>
      <c r="PIC169" s="72"/>
      <c r="PID169" s="72"/>
      <c r="PIE169" s="72"/>
      <c r="PIF169" s="72"/>
      <c r="PIG169" s="72"/>
      <c r="PIH169" s="72"/>
      <c r="PII169" s="72"/>
      <c r="PIJ169" s="72"/>
      <c r="PIK169" s="72"/>
      <c r="PIL169" s="72"/>
      <c r="PIM169" s="72"/>
      <c r="PIN169" s="72"/>
      <c r="PIO169" s="72"/>
      <c r="PIP169" s="72"/>
      <c r="PIQ169" s="72"/>
      <c r="PIR169" s="72"/>
      <c r="PIS169" s="72"/>
      <c r="PIT169" s="72"/>
      <c r="PIU169" s="72"/>
      <c r="PIV169" s="72"/>
      <c r="PIW169" s="72"/>
      <c r="PIX169" s="72"/>
      <c r="PIY169" s="72"/>
      <c r="PIZ169" s="72"/>
      <c r="PJA169" s="72"/>
      <c r="PJB169" s="72"/>
      <c r="PJC169" s="72"/>
      <c r="PJD169" s="72"/>
      <c r="PJE169" s="72"/>
      <c r="PJF169" s="72"/>
      <c r="PJG169" s="72"/>
      <c r="PJH169" s="72"/>
      <c r="PJI169" s="72"/>
      <c r="PJJ169" s="72"/>
      <c r="PJK169" s="72"/>
      <c r="PJL169" s="72"/>
      <c r="PJM169" s="72"/>
      <c r="PJN169" s="72"/>
      <c r="PJO169" s="72"/>
      <c r="PJP169" s="72"/>
      <c r="PJQ169" s="72"/>
      <c r="PJR169" s="72"/>
      <c r="PJS169" s="72"/>
      <c r="PJT169" s="72"/>
      <c r="PJU169" s="72"/>
      <c r="PJV169" s="72"/>
      <c r="PJW169" s="72"/>
      <c r="PJX169" s="72"/>
      <c r="PJY169" s="72"/>
      <c r="PJZ169" s="72"/>
      <c r="PKA169" s="72"/>
      <c r="PKB169" s="72"/>
      <c r="PKC169" s="72"/>
      <c r="PKD169" s="72"/>
      <c r="PKE169" s="72"/>
      <c r="PKF169" s="72"/>
      <c r="PKG169" s="72"/>
      <c r="PKH169" s="72"/>
      <c r="PKI169" s="72"/>
      <c r="PKJ169" s="72"/>
      <c r="PKK169" s="72"/>
      <c r="PKL169" s="72"/>
      <c r="PKM169" s="72"/>
      <c r="PKN169" s="72"/>
      <c r="PKO169" s="72"/>
      <c r="PKP169" s="72"/>
      <c r="PKQ169" s="72"/>
      <c r="PKR169" s="72"/>
      <c r="PKS169" s="72"/>
      <c r="PKT169" s="72"/>
      <c r="PKU169" s="72"/>
      <c r="PKV169" s="72"/>
      <c r="PKW169" s="72"/>
      <c r="PKX169" s="72"/>
      <c r="PKY169" s="72"/>
      <c r="PKZ169" s="72"/>
      <c r="PLA169" s="72"/>
      <c r="PLB169" s="72"/>
      <c r="PLC169" s="72"/>
      <c r="PLD169" s="72"/>
      <c r="PLE169" s="72"/>
      <c r="PLF169" s="72"/>
      <c r="PLG169" s="72"/>
      <c r="PLH169" s="72"/>
      <c r="PLI169" s="72"/>
      <c r="PLJ169" s="72"/>
      <c r="PLK169" s="72"/>
      <c r="PLL169" s="72"/>
      <c r="PLM169" s="72"/>
      <c r="PLN169" s="72"/>
      <c r="PLO169" s="72"/>
      <c r="PLP169" s="72"/>
      <c r="PLQ169" s="72"/>
      <c r="PLR169" s="72"/>
      <c r="PLS169" s="72"/>
      <c r="PLT169" s="72"/>
      <c r="PLU169" s="72"/>
      <c r="PLV169" s="72"/>
      <c r="PLW169" s="72"/>
      <c r="PLX169" s="72"/>
      <c r="PLY169" s="72"/>
      <c r="PLZ169" s="72"/>
      <c r="PMA169" s="72"/>
      <c r="PMB169" s="72"/>
      <c r="PMC169" s="72"/>
      <c r="PMD169" s="72"/>
      <c r="PME169" s="72"/>
      <c r="PMF169" s="72"/>
      <c r="PMG169" s="72"/>
      <c r="PMH169" s="72"/>
      <c r="PMI169" s="72"/>
      <c r="PMJ169" s="72"/>
      <c r="PMK169" s="72"/>
      <c r="PML169" s="72"/>
      <c r="PMM169" s="72"/>
      <c r="PMN169" s="72"/>
      <c r="PMO169" s="72"/>
      <c r="PMP169" s="72"/>
      <c r="PMQ169" s="72"/>
      <c r="PMR169" s="72"/>
      <c r="PMS169" s="72"/>
      <c r="PMT169" s="72"/>
      <c r="PMU169" s="72"/>
      <c r="PMV169" s="72"/>
      <c r="PMW169" s="72"/>
      <c r="PMX169" s="72"/>
      <c r="PMY169" s="72"/>
      <c r="PMZ169" s="72"/>
      <c r="PNA169" s="72"/>
      <c r="PNB169" s="72"/>
      <c r="PNC169" s="72"/>
      <c r="PND169" s="72"/>
      <c r="PNE169" s="72"/>
      <c r="PNF169" s="72"/>
      <c r="PNG169" s="72"/>
      <c r="PNH169" s="72"/>
      <c r="PNI169" s="72"/>
      <c r="PNJ169" s="72"/>
      <c r="PNK169" s="72"/>
      <c r="PNL169" s="72"/>
      <c r="PNM169" s="72"/>
      <c r="PNN169" s="72"/>
      <c r="PNO169" s="72"/>
      <c r="PNP169" s="72"/>
      <c r="PNQ169" s="72"/>
      <c r="PNR169" s="72"/>
      <c r="PNS169" s="72"/>
      <c r="PNT169" s="72"/>
      <c r="PNU169" s="72"/>
      <c r="PNV169" s="72"/>
      <c r="PNW169" s="72"/>
      <c r="PNX169" s="72"/>
      <c r="PNY169" s="72"/>
      <c r="PNZ169" s="72"/>
      <c r="POA169" s="72"/>
      <c r="POB169" s="72"/>
      <c r="POC169" s="72"/>
      <c r="POD169" s="72"/>
      <c r="POE169" s="72"/>
      <c r="POF169" s="72"/>
      <c r="POG169" s="72"/>
      <c r="POH169" s="72"/>
      <c r="POI169" s="72"/>
      <c r="POJ169" s="72"/>
      <c r="POK169" s="72"/>
      <c r="POL169" s="72"/>
      <c r="POM169" s="72"/>
      <c r="PON169" s="72"/>
      <c r="POO169" s="72"/>
      <c r="POP169" s="72"/>
      <c r="POQ169" s="72"/>
      <c r="POR169" s="72"/>
      <c r="POS169" s="72"/>
      <c r="POT169" s="72"/>
      <c r="POU169" s="72"/>
      <c r="POV169" s="72"/>
      <c r="POW169" s="72"/>
      <c r="POX169" s="72"/>
      <c r="POY169" s="72"/>
      <c r="POZ169" s="72"/>
      <c r="PPA169" s="72"/>
      <c r="PPB169" s="72"/>
      <c r="PPC169" s="72"/>
      <c r="PPD169" s="72"/>
      <c r="PPE169" s="72"/>
      <c r="PPF169" s="72"/>
      <c r="PPG169" s="72"/>
      <c r="PPH169" s="72"/>
      <c r="PPI169" s="72"/>
      <c r="PPJ169" s="72"/>
      <c r="PPK169" s="72"/>
      <c r="PPL169" s="72"/>
      <c r="PPM169" s="72"/>
      <c r="PPN169" s="72"/>
      <c r="PPO169" s="72"/>
      <c r="PPP169" s="72"/>
      <c r="PPQ169" s="72"/>
      <c r="PPR169" s="72"/>
      <c r="PPS169" s="72"/>
      <c r="PPT169" s="72"/>
      <c r="PPU169" s="72"/>
      <c r="PPV169" s="72"/>
      <c r="PPW169" s="72"/>
      <c r="PPX169" s="72"/>
      <c r="PPY169" s="72"/>
      <c r="PPZ169" s="72"/>
      <c r="PQA169" s="72"/>
      <c r="PQB169" s="72"/>
      <c r="PQC169" s="72"/>
      <c r="PQD169" s="72"/>
      <c r="PQE169" s="72"/>
      <c r="PQF169" s="72"/>
      <c r="PQG169" s="72"/>
      <c r="PQH169" s="72"/>
      <c r="PQI169" s="72"/>
      <c r="PQJ169" s="72"/>
      <c r="PQK169" s="72"/>
      <c r="PQL169" s="72"/>
      <c r="PQM169" s="72"/>
      <c r="PQN169" s="72"/>
      <c r="PQO169" s="72"/>
      <c r="PQP169" s="72"/>
      <c r="PQQ169" s="72"/>
      <c r="PQR169" s="72"/>
      <c r="PQS169" s="72"/>
      <c r="PQT169" s="72"/>
      <c r="PQU169" s="72"/>
      <c r="PQV169" s="72"/>
      <c r="PQW169" s="72"/>
      <c r="PQX169" s="72"/>
      <c r="PQY169" s="72"/>
      <c r="PQZ169" s="72"/>
      <c r="PRA169" s="72"/>
      <c r="PRB169" s="72"/>
      <c r="PRC169" s="72"/>
      <c r="PRD169" s="72"/>
      <c r="PRE169" s="72"/>
      <c r="PRF169" s="72"/>
      <c r="PRG169" s="72"/>
      <c r="PRH169" s="72"/>
      <c r="PRI169" s="72"/>
      <c r="PRJ169" s="72"/>
      <c r="PRK169" s="72"/>
      <c r="PRL169" s="72"/>
      <c r="PRM169" s="72"/>
      <c r="PRN169" s="72"/>
      <c r="PRO169" s="72"/>
      <c r="PRP169" s="72"/>
      <c r="PRQ169" s="72"/>
      <c r="PRR169" s="72"/>
      <c r="PRS169" s="72"/>
      <c r="PRT169" s="72"/>
      <c r="PRU169" s="72"/>
      <c r="PRV169" s="72"/>
      <c r="PRW169" s="72"/>
      <c r="PRX169" s="72"/>
      <c r="PRY169" s="72"/>
      <c r="PRZ169" s="72"/>
      <c r="PSA169" s="72"/>
      <c r="PSB169" s="72"/>
      <c r="PSC169" s="72"/>
      <c r="PSD169" s="72"/>
      <c r="PSE169" s="72"/>
      <c r="PSF169" s="72"/>
      <c r="PSG169" s="72"/>
      <c r="PSH169" s="72"/>
      <c r="PSI169" s="72"/>
      <c r="PSJ169" s="72"/>
      <c r="PSK169" s="72"/>
      <c r="PSL169" s="72"/>
      <c r="PSM169" s="72"/>
      <c r="PSN169" s="72"/>
      <c r="PSO169" s="72"/>
      <c r="PSP169" s="72"/>
      <c r="PSQ169" s="72"/>
      <c r="PSR169" s="72"/>
      <c r="PSS169" s="72"/>
      <c r="PST169" s="72"/>
      <c r="PSU169" s="72"/>
      <c r="PSV169" s="72"/>
      <c r="PSW169" s="72"/>
      <c r="PSX169" s="72"/>
      <c r="PSY169" s="72"/>
      <c r="PSZ169" s="72"/>
      <c r="PTA169" s="72"/>
      <c r="PTB169" s="72"/>
      <c r="PTC169" s="72"/>
      <c r="PTD169" s="72"/>
      <c r="PTE169" s="72"/>
      <c r="PTF169" s="72"/>
      <c r="PTG169" s="72"/>
      <c r="PTH169" s="72"/>
      <c r="PTI169" s="72"/>
      <c r="PTJ169" s="72"/>
      <c r="PTK169" s="72"/>
      <c r="PTL169" s="72"/>
      <c r="PTM169" s="72"/>
      <c r="PTN169" s="72"/>
      <c r="PTO169" s="72"/>
      <c r="PTP169" s="72"/>
      <c r="PTQ169" s="72"/>
      <c r="PTR169" s="72"/>
      <c r="PTS169" s="72"/>
      <c r="PTT169" s="72"/>
      <c r="PTU169" s="72"/>
      <c r="PTV169" s="72"/>
      <c r="PTW169" s="72"/>
      <c r="PTX169" s="72"/>
      <c r="PTY169" s="72"/>
      <c r="PTZ169" s="72"/>
      <c r="PUA169" s="72"/>
      <c r="PUB169" s="72"/>
      <c r="PUC169" s="72"/>
      <c r="PUD169" s="72"/>
      <c r="PUE169" s="72"/>
      <c r="PUF169" s="72"/>
      <c r="PUG169" s="72"/>
      <c r="PUH169" s="72"/>
      <c r="PUI169" s="72"/>
      <c r="PUJ169" s="72"/>
      <c r="PUK169" s="72"/>
      <c r="PUL169" s="72"/>
      <c r="PUM169" s="72"/>
      <c r="PUN169" s="72"/>
      <c r="PUO169" s="72"/>
      <c r="PUP169" s="72"/>
      <c r="PUQ169" s="72"/>
      <c r="PUR169" s="72"/>
      <c r="PUS169" s="72"/>
      <c r="PUT169" s="72"/>
      <c r="PUU169" s="72"/>
      <c r="PUV169" s="72"/>
      <c r="PUW169" s="72"/>
      <c r="PUX169" s="72"/>
      <c r="PUY169" s="72"/>
      <c r="PUZ169" s="72"/>
      <c r="PVA169" s="72"/>
      <c r="PVB169" s="72"/>
      <c r="PVC169" s="72"/>
      <c r="PVD169" s="72"/>
      <c r="PVE169" s="72"/>
      <c r="PVF169" s="72"/>
      <c r="PVG169" s="72"/>
      <c r="PVH169" s="72"/>
      <c r="PVI169" s="72"/>
      <c r="PVJ169" s="72"/>
      <c r="PVK169" s="72"/>
      <c r="PVL169" s="72"/>
      <c r="PVM169" s="72"/>
      <c r="PVN169" s="72"/>
      <c r="PVO169" s="72"/>
      <c r="PVP169" s="72"/>
      <c r="PVQ169" s="72"/>
      <c r="PVR169" s="72"/>
      <c r="PVS169" s="72"/>
      <c r="PVT169" s="72"/>
      <c r="PVU169" s="72"/>
      <c r="PVV169" s="72"/>
      <c r="PVW169" s="72"/>
      <c r="PVX169" s="72"/>
      <c r="PVY169" s="72"/>
      <c r="PVZ169" s="72"/>
      <c r="PWA169" s="72"/>
      <c r="PWB169" s="72"/>
      <c r="PWC169" s="72"/>
      <c r="PWD169" s="72"/>
      <c r="PWE169" s="72"/>
      <c r="PWF169" s="72"/>
      <c r="PWG169" s="72"/>
      <c r="PWH169" s="72"/>
      <c r="PWI169" s="72"/>
      <c r="PWJ169" s="72"/>
      <c r="PWK169" s="72"/>
      <c r="PWL169" s="72"/>
      <c r="PWM169" s="72"/>
      <c r="PWN169" s="72"/>
      <c r="PWO169" s="72"/>
      <c r="PWP169" s="72"/>
      <c r="PWQ169" s="72"/>
      <c r="PWR169" s="72"/>
      <c r="PWS169" s="72"/>
      <c r="PWT169" s="72"/>
      <c r="PWU169" s="72"/>
      <c r="PWV169" s="72"/>
      <c r="PWW169" s="72"/>
      <c r="PWX169" s="72"/>
      <c r="PWY169" s="72"/>
      <c r="PWZ169" s="72"/>
      <c r="PXA169" s="72"/>
      <c r="PXB169" s="72"/>
      <c r="PXC169" s="72"/>
      <c r="PXD169" s="72"/>
      <c r="PXE169" s="72"/>
      <c r="PXF169" s="72"/>
      <c r="PXG169" s="72"/>
      <c r="PXH169" s="72"/>
      <c r="PXI169" s="72"/>
      <c r="PXJ169" s="72"/>
      <c r="PXK169" s="72"/>
      <c r="PXL169" s="72"/>
      <c r="PXM169" s="72"/>
      <c r="PXN169" s="72"/>
      <c r="PXO169" s="72"/>
      <c r="PXP169" s="72"/>
      <c r="PXQ169" s="72"/>
      <c r="PXR169" s="72"/>
      <c r="PXS169" s="72"/>
      <c r="PXT169" s="72"/>
      <c r="PXU169" s="72"/>
      <c r="PXV169" s="72"/>
      <c r="PXW169" s="72"/>
      <c r="PXX169" s="72"/>
      <c r="PXY169" s="72"/>
      <c r="PXZ169" s="72"/>
      <c r="PYA169" s="72"/>
      <c r="PYB169" s="72"/>
      <c r="PYC169" s="72"/>
      <c r="PYD169" s="72"/>
      <c r="PYE169" s="72"/>
      <c r="PYF169" s="72"/>
      <c r="PYG169" s="72"/>
      <c r="PYH169" s="72"/>
      <c r="PYI169" s="72"/>
      <c r="PYJ169" s="72"/>
      <c r="PYK169" s="72"/>
      <c r="PYL169" s="72"/>
      <c r="PYM169" s="72"/>
      <c r="PYN169" s="72"/>
      <c r="PYO169" s="72"/>
      <c r="PYP169" s="72"/>
      <c r="PYQ169" s="72"/>
      <c r="PYR169" s="72"/>
      <c r="PYS169" s="72"/>
      <c r="PYT169" s="72"/>
      <c r="PYU169" s="72"/>
      <c r="PYV169" s="72"/>
      <c r="PYW169" s="72"/>
      <c r="PYX169" s="72"/>
      <c r="PYY169" s="72"/>
      <c r="PYZ169" s="72"/>
      <c r="PZA169" s="72"/>
      <c r="PZB169" s="72"/>
      <c r="PZC169" s="72"/>
      <c r="PZD169" s="72"/>
      <c r="PZE169" s="72"/>
      <c r="PZF169" s="72"/>
      <c r="PZG169" s="72"/>
      <c r="PZH169" s="72"/>
      <c r="PZI169" s="72"/>
      <c r="PZJ169" s="72"/>
      <c r="PZK169" s="72"/>
      <c r="PZL169" s="72"/>
      <c r="PZM169" s="72"/>
      <c r="PZN169" s="72"/>
      <c r="PZO169" s="72"/>
      <c r="PZP169" s="72"/>
      <c r="PZQ169" s="72"/>
      <c r="PZR169" s="72"/>
      <c r="PZS169" s="72"/>
      <c r="PZT169" s="72"/>
      <c r="PZU169" s="72"/>
      <c r="PZV169" s="72"/>
      <c r="PZW169" s="72"/>
      <c r="PZX169" s="72"/>
      <c r="PZY169" s="72"/>
      <c r="PZZ169" s="72"/>
      <c r="QAA169" s="72"/>
      <c r="QAB169" s="72"/>
      <c r="QAC169" s="72"/>
      <c r="QAD169" s="72"/>
      <c r="QAE169" s="72"/>
      <c r="QAF169" s="72"/>
      <c r="QAG169" s="72"/>
      <c r="QAH169" s="72"/>
      <c r="QAI169" s="72"/>
      <c r="QAJ169" s="72"/>
      <c r="QAK169" s="72"/>
      <c r="QAL169" s="72"/>
      <c r="QAM169" s="72"/>
      <c r="QAN169" s="72"/>
      <c r="QAO169" s="72"/>
      <c r="QAP169" s="72"/>
      <c r="QAQ169" s="72"/>
      <c r="QAR169" s="72"/>
      <c r="QAS169" s="72"/>
      <c r="QAT169" s="72"/>
      <c r="QAU169" s="72"/>
      <c r="QAV169" s="72"/>
      <c r="QAW169" s="72"/>
      <c r="QAX169" s="72"/>
      <c r="QAY169" s="72"/>
      <c r="QAZ169" s="72"/>
      <c r="QBA169" s="72"/>
      <c r="QBB169" s="72"/>
      <c r="QBC169" s="72"/>
      <c r="QBD169" s="72"/>
      <c r="QBE169" s="72"/>
      <c r="QBF169" s="72"/>
      <c r="QBG169" s="72"/>
      <c r="QBH169" s="72"/>
      <c r="QBI169" s="72"/>
      <c r="QBJ169" s="72"/>
      <c r="QBK169" s="72"/>
      <c r="QBL169" s="72"/>
      <c r="QBM169" s="72"/>
      <c r="QBN169" s="72"/>
      <c r="QBO169" s="72"/>
      <c r="QBP169" s="72"/>
      <c r="QBQ169" s="72"/>
      <c r="QBR169" s="72"/>
      <c r="QBS169" s="72"/>
      <c r="QBT169" s="72"/>
      <c r="QBU169" s="72"/>
      <c r="QBV169" s="72"/>
      <c r="QBW169" s="72"/>
      <c r="QBX169" s="72"/>
      <c r="QBY169" s="72"/>
      <c r="QBZ169" s="72"/>
      <c r="QCA169" s="72"/>
      <c r="QCB169" s="72"/>
      <c r="QCC169" s="72"/>
      <c r="QCD169" s="72"/>
      <c r="QCE169" s="72"/>
      <c r="QCF169" s="72"/>
      <c r="QCG169" s="72"/>
      <c r="QCH169" s="72"/>
      <c r="QCI169" s="72"/>
      <c r="QCJ169" s="72"/>
      <c r="QCK169" s="72"/>
      <c r="QCL169" s="72"/>
      <c r="QCM169" s="72"/>
      <c r="QCN169" s="72"/>
      <c r="QCO169" s="72"/>
      <c r="QCP169" s="72"/>
      <c r="QCQ169" s="72"/>
      <c r="QCR169" s="72"/>
      <c r="QCS169" s="72"/>
      <c r="QCT169" s="72"/>
      <c r="QCU169" s="72"/>
      <c r="QCV169" s="72"/>
      <c r="QCW169" s="72"/>
      <c r="QCX169" s="72"/>
      <c r="QCY169" s="72"/>
      <c r="QCZ169" s="72"/>
      <c r="QDA169" s="72"/>
      <c r="QDB169" s="72"/>
      <c r="QDC169" s="72"/>
      <c r="QDD169" s="72"/>
      <c r="QDE169" s="72"/>
      <c r="QDF169" s="72"/>
      <c r="QDG169" s="72"/>
      <c r="QDH169" s="72"/>
      <c r="QDI169" s="72"/>
      <c r="QDJ169" s="72"/>
      <c r="QDK169" s="72"/>
      <c r="QDL169" s="72"/>
      <c r="QDM169" s="72"/>
      <c r="QDN169" s="72"/>
      <c r="QDO169" s="72"/>
      <c r="QDP169" s="72"/>
      <c r="QDQ169" s="72"/>
      <c r="QDR169" s="72"/>
      <c r="QDS169" s="72"/>
      <c r="QDT169" s="72"/>
      <c r="QDU169" s="72"/>
      <c r="QDV169" s="72"/>
      <c r="QDW169" s="72"/>
      <c r="QDX169" s="72"/>
      <c r="QDY169" s="72"/>
      <c r="QDZ169" s="72"/>
      <c r="QEA169" s="72"/>
      <c r="QEB169" s="72"/>
      <c r="QEC169" s="72"/>
      <c r="QED169" s="72"/>
      <c r="QEE169" s="72"/>
      <c r="QEF169" s="72"/>
      <c r="QEG169" s="72"/>
      <c r="QEH169" s="72"/>
      <c r="QEI169" s="72"/>
      <c r="QEJ169" s="72"/>
      <c r="QEK169" s="72"/>
      <c r="QEL169" s="72"/>
      <c r="QEM169" s="72"/>
      <c r="QEN169" s="72"/>
      <c r="QEO169" s="72"/>
      <c r="QEP169" s="72"/>
      <c r="QEQ169" s="72"/>
      <c r="QER169" s="72"/>
      <c r="QES169" s="72"/>
      <c r="QET169" s="72"/>
      <c r="QEU169" s="72"/>
      <c r="QEV169" s="72"/>
      <c r="QEW169" s="72"/>
      <c r="QEX169" s="72"/>
      <c r="QEY169" s="72"/>
      <c r="QEZ169" s="72"/>
      <c r="QFA169" s="72"/>
      <c r="QFB169" s="72"/>
      <c r="QFC169" s="72"/>
      <c r="QFD169" s="72"/>
      <c r="QFE169" s="72"/>
      <c r="QFF169" s="72"/>
      <c r="QFG169" s="72"/>
      <c r="QFH169" s="72"/>
      <c r="QFI169" s="72"/>
      <c r="QFJ169" s="72"/>
      <c r="QFK169" s="72"/>
      <c r="QFL169" s="72"/>
      <c r="QFM169" s="72"/>
      <c r="QFN169" s="72"/>
      <c r="QFO169" s="72"/>
      <c r="QFP169" s="72"/>
      <c r="QFQ169" s="72"/>
      <c r="QFR169" s="72"/>
      <c r="QFS169" s="72"/>
      <c r="QFT169" s="72"/>
      <c r="QFU169" s="72"/>
      <c r="QFV169" s="72"/>
      <c r="QFW169" s="72"/>
      <c r="QFX169" s="72"/>
      <c r="QFY169" s="72"/>
      <c r="QFZ169" s="72"/>
      <c r="QGA169" s="72"/>
      <c r="QGB169" s="72"/>
      <c r="QGC169" s="72"/>
      <c r="QGD169" s="72"/>
      <c r="QGE169" s="72"/>
      <c r="QGF169" s="72"/>
      <c r="QGG169" s="72"/>
      <c r="QGH169" s="72"/>
      <c r="QGI169" s="72"/>
      <c r="QGJ169" s="72"/>
      <c r="QGK169" s="72"/>
      <c r="QGL169" s="72"/>
      <c r="QGM169" s="72"/>
      <c r="QGN169" s="72"/>
      <c r="QGO169" s="72"/>
      <c r="QGP169" s="72"/>
      <c r="QGQ169" s="72"/>
      <c r="QGR169" s="72"/>
      <c r="QGS169" s="72"/>
      <c r="QGT169" s="72"/>
      <c r="QGU169" s="72"/>
      <c r="QGV169" s="72"/>
      <c r="QGW169" s="72"/>
      <c r="QGX169" s="72"/>
      <c r="QGY169" s="72"/>
      <c r="QGZ169" s="72"/>
      <c r="QHA169" s="72"/>
      <c r="QHB169" s="72"/>
      <c r="QHC169" s="72"/>
      <c r="QHD169" s="72"/>
      <c r="QHE169" s="72"/>
      <c r="QHF169" s="72"/>
      <c r="QHG169" s="72"/>
      <c r="QHH169" s="72"/>
      <c r="QHI169" s="72"/>
      <c r="QHJ169" s="72"/>
      <c r="QHK169" s="72"/>
      <c r="QHL169" s="72"/>
      <c r="QHM169" s="72"/>
      <c r="QHN169" s="72"/>
      <c r="QHO169" s="72"/>
      <c r="QHP169" s="72"/>
      <c r="QHQ169" s="72"/>
      <c r="QHR169" s="72"/>
      <c r="QHS169" s="72"/>
      <c r="QHT169" s="72"/>
      <c r="QHU169" s="72"/>
      <c r="QHV169" s="72"/>
      <c r="QHW169" s="72"/>
      <c r="QHX169" s="72"/>
      <c r="QHY169" s="72"/>
      <c r="QHZ169" s="72"/>
      <c r="QIA169" s="72"/>
      <c r="QIB169" s="72"/>
      <c r="QIC169" s="72"/>
      <c r="QID169" s="72"/>
      <c r="QIE169" s="72"/>
      <c r="QIF169" s="72"/>
      <c r="QIG169" s="72"/>
      <c r="QIH169" s="72"/>
      <c r="QII169" s="72"/>
      <c r="QIJ169" s="72"/>
      <c r="QIK169" s="72"/>
      <c r="QIL169" s="72"/>
      <c r="QIM169" s="72"/>
      <c r="QIN169" s="72"/>
      <c r="QIO169" s="72"/>
      <c r="QIP169" s="72"/>
      <c r="QIQ169" s="72"/>
      <c r="QIR169" s="72"/>
      <c r="QIS169" s="72"/>
      <c r="QIT169" s="72"/>
      <c r="QIU169" s="72"/>
      <c r="QIV169" s="72"/>
      <c r="QIW169" s="72"/>
      <c r="QIX169" s="72"/>
      <c r="QIY169" s="72"/>
      <c r="QIZ169" s="72"/>
      <c r="QJA169" s="72"/>
      <c r="QJB169" s="72"/>
      <c r="QJC169" s="72"/>
      <c r="QJD169" s="72"/>
      <c r="QJE169" s="72"/>
      <c r="QJF169" s="72"/>
      <c r="QJG169" s="72"/>
      <c r="QJH169" s="72"/>
      <c r="QJI169" s="72"/>
      <c r="QJJ169" s="72"/>
      <c r="QJK169" s="72"/>
      <c r="QJL169" s="72"/>
      <c r="QJM169" s="72"/>
      <c r="QJN169" s="72"/>
      <c r="QJO169" s="72"/>
      <c r="QJP169" s="72"/>
      <c r="QJQ169" s="72"/>
      <c r="QJR169" s="72"/>
      <c r="QJS169" s="72"/>
      <c r="QJT169" s="72"/>
      <c r="QJU169" s="72"/>
      <c r="QJV169" s="72"/>
      <c r="QJW169" s="72"/>
      <c r="QJX169" s="72"/>
      <c r="QJY169" s="72"/>
      <c r="QJZ169" s="72"/>
      <c r="QKA169" s="72"/>
      <c r="QKB169" s="72"/>
      <c r="QKC169" s="72"/>
      <c r="QKD169" s="72"/>
      <c r="QKE169" s="72"/>
      <c r="QKF169" s="72"/>
      <c r="QKG169" s="72"/>
      <c r="QKH169" s="72"/>
      <c r="QKI169" s="72"/>
      <c r="QKJ169" s="72"/>
      <c r="QKK169" s="72"/>
      <c r="QKL169" s="72"/>
      <c r="QKM169" s="72"/>
      <c r="QKN169" s="72"/>
      <c r="QKO169" s="72"/>
      <c r="QKP169" s="72"/>
      <c r="QKQ169" s="72"/>
      <c r="QKR169" s="72"/>
      <c r="QKS169" s="72"/>
      <c r="QKT169" s="72"/>
      <c r="QKU169" s="72"/>
      <c r="QKV169" s="72"/>
      <c r="QKW169" s="72"/>
      <c r="QKX169" s="72"/>
      <c r="QKY169" s="72"/>
      <c r="QKZ169" s="72"/>
      <c r="QLA169" s="72"/>
      <c r="QLB169" s="72"/>
      <c r="QLC169" s="72"/>
      <c r="QLD169" s="72"/>
      <c r="QLE169" s="72"/>
      <c r="QLF169" s="72"/>
      <c r="QLG169" s="72"/>
      <c r="QLH169" s="72"/>
      <c r="QLI169" s="72"/>
      <c r="QLJ169" s="72"/>
      <c r="QLK169" s="72"/>
      <c r="QLL169" s="72"/>
      <c r="QLM169" s="72"/>
      <c r="QLN169" s="72"/>
      <c r="QLO169" s="72"/>
      <c r="QLP169" s="72"/>
      <c r="QLQ169" s="72"/>
      <c r="QLR169" s="72"/>
      <c r="QLS169" s="72"/>
      <c r="QLT169" s="72"/>
      <c r="QLU169" s="72"/>
      <c r="QLV169" s="72"/>
      <c r="QLW169" s="72"/>
      <c r="QLX169" s="72"/>
      <c r="QLY169" s="72"/>
      <c r="QLZ169" s="72"/>
      <c r="QMA169" s="72"/>
      <c r="QMB169" s="72"/>
      <c r="QMC169" s="72"/>
      <c r="QMD169" s="72"/>
      <c r="QME169" s="72"/>
      <c r="QMF169" s="72"/>
      <c r="QMG169" s="72"/>
      <c r="QMH169" s="72"/>
      <c r="QMI169" s="72"/>
      <c r="QMJ169" s="72"/>
      <c r="QMK169" s="72"/>
      <c r="QML169" s="72"/>
      <c r="QMM169" s="72"/>
      <c r="QMN169" s="72"/>
      <c r="QMO169" s="72"/>
      <c r="QMP169" s="72"/>
      <c r="QMQ169" s="72"/>
      <c r="QMR169" s="72"/>
      <c r="QMS169" s="72"/>
      <c r="QMT169" s="72"/>
      <c r="QMU169" s="72"/>
      <c r="QMV169" s="72"/>
      <c r="QMW169" s="72"/>
      <c r="QMX169" s="72"/>
      <c r="QMY169" s="72"/>
      <c r="QMZ169" s="72"/>
      <c r="QNA169" s="72"/>
      <c r="QNB169" s="72"/>
      <c r="QNC169" s="72"/>
      <c r="QND169" s="72"/>
      <c r="QNE169" s="72"/>
      <c r="QNF169" s="72"/>
      <c r="QNG169" s="72"/>
      <c r="QNH169" s="72"/>
      <c r="QNI169" s="72"/>
      <c r="QNJ169" s="72"/>
      <c r="QNK169" s="72"/>
      <c r="QNL169" s="72"/>
      <c r="QNM169" s="72"/>
      <c r="QNN169" s="72"/>
      <c r="QNO169" s="72"/>
      <c r="QNP169" s="72"/>
      <c r="QNQ169" s="72"/>
      <c r="QNR169" s="72"/>
      <c r="QNS169" s="72"/>
      <c r="QNT169" s="72"/>
      <c r="QNU169" s="72"/>
      <c r="QNV169" s="72"/>
      <c r="QNW169" s="72"/>
      <c r="QNX169" s="72"/>
      <c r="QNY169" s="72"/>
      <c r="QNZ169" s="72"/>
      <c r="QOA169" s="72"/>
      <c r="QOB169" s="72"/>
      <c r="QOC169" s="72"/>
      <c r="QOD169" s="72"/>
      <c r="QOE169" s="72"/>
      <c r="QOF169" s="72"/>
      <c r="QOG169" s="72"/>
      <c r="QOH169" s="72"/>
      <c r="QOI169" s="72"/>
      <c r="QOJ169" s="72"/>
      <c r="QOK169" s="72"/>
      <c r="QOL169" s="72"/>
      <c r="QOM169" s="72"/>
      <c r="QON169" s="72"/>
      <c r="QOO169" s="72"/>
      <c r="QOP169" s="72"/>
      <c r="QOQ169" s="72"/>
      <c r="QOR169" s="72"/>
      <c r="QOS169" s="72"/>
      <c r="QOT169" s="72"/>
      <c r="QOU169" s="72"/>
      <c r="QOV169" s="72"/>
      <c r="QOW169" s="72"/>
      <c r="QOX169" s="72"/>
      <c r="QOY169" s="72"/>
      <c r="QOZ169" s="72"/>
      <c r="QPA169" s="72"/>
      <c r="QPB169" s="72"/>
      <c r="QPC169" s="72"/>
      <c r="QPD169" s="72"/>
      <c r="QPE169" s="72"/>
      <c r="QPF169" s="72"/>
      <c r="QPG169" s="72"/>
      <c r="QPH169" s="72"/>
      <c r="QPI169" s="72"/>
      <c r="QPJ169" s="72"/>
      <c r="QPK169" s="72"/>
      <c r="QPL169" s="72"/>
      <c r="QPM169" s="72"/>
      <c r="QPN169" s="72"/>
      <c r="QPO169" s="72"/>
      <c r="QPP169" s="72"/>
      <c r="QPQ169" s="72"/>
      <c r="QPR169" s="72"/>
      <c r="QPS169" s="72"/>
      <c r="QPT169" s="72"/>
      <c r="QPU169" s="72"/>
      <c r="QPV169" s="72"/>
      <c r="QPW169" s="72"/>
      <c r="QPX169" s="72"/>
      <c r="QPY169" s="72"/>
      <c r="QPZ169" s="72"/>
      <c r="QQA169" s="72"/>
      <c r="QQB169" s="72"/>
      <c r="QQC169" s="72"/>
      <c r="QQD169" s="72"/>
      <c r="QQE169" s="72"/>
      <c r="QQF169" s="72"/>
      <c r="QQG169" s="72"/>
      <c r="QQH169" s="72"/>
      <c r="QQI169" s="72"/>
      <c r="QQJ169" s="72"/>
      <c r="QQK169" s="72"/>
      <c r="QQL169" s="72"/>
      <c r="QQM169" s="72"/>
      <c r="QQN169" s="72"/>
      <c r="QQO169" s="72"/>
      <c r="QQP169" s="72"/>
      <c r="QQQ169" s="72"/>
      <c r="QQR169" s="72"/>
      <c r="QQS169" s="72"/>
      <c r="QQT169" s="72"/>
      <c r="QQU169" s="72"/>
      <c r="QQV169" s="72"/>
      <c r="QQW169" s="72"/>
      <c r="QQX169" s="72"/>
      <c r="QQY169" s="72"/>
      <c r="QQZ169" s="72"/>
      <c r="QRA169" s="72"/>
      <c r="QRB169" s="72"/>
      <c r="QRC169" s="72"/>
      <c r="QRD169" s="72"/>
      <c r="QRE169" s="72"/>
      <c r="QRF169" s="72"/>
      <c r="QRG169" s="72"/>
      <c r="QRH169" s="72"/>
      <c r="QRI169" s="72"/>
      <c r="QRJ169" s="72"/>
      <c r="QRK169" s="72"/>
      <c r="QRL169" s="72"/>
      <c r="QRM169" s="72"/>
      <c r="QRN169" s="72"/>
      <c r="QRO169" s="72"/>
      <c r="QRP169" s="72"/>
      <c r="QRQ169" s="72"/>
      <c r="QRR169" s="72"/>
      <c r="QRS169" s="72"/>
      <c r="QRT169" s="72"/>
      <c r="QRU169" s="72"/>
      <c r="QRV169" s="72"/>
      <c r="QRW169" s="72"/>
      <c r="QRX169" s="72"/>
      <c r="QRY169" s="72"/>
      <c r="QRZ169" s="72"/>
      <c r="QSA169" s="72"/>
      <c r="QSB169" s="72"/>
      <c r="QSC169" s="72"/>
      <c r="QSD169" s="72"/>
      <c r="QSE169" s="72"/>
      <c r="QSF169" s="72"/>
      <c r="QSG169" s="72"/>
      <c r="QSH169" s="72"/>
      <c r="QSI169" s="72"/>
      <c r="QSJ169" s="72"/>
      <c r="QSK169" s="72"/>
      <c r="QSL169" s="72"/>
      <c r="QSM169" s="72"/>
      <c r="QSN169" s="72"/>
      <c r="QSO169" s="72"/>
      <c r="QSP169" s="72"/>
      <c r="QSQ169" s="72"/>
      <c r="QSR169" s="72"/>
      <c r="QSS169" s="72"/>
      <c r="QST169" s="72"/>
      <c r="QSU169" s="72"/>
      <c r="QSV169" s="72"/>
      <c r="QSW169" s="72"/>
      <c r="QSX169" s="72"/>
      <c r="QSY169" s="72"/>
      <c r="QSZ169" s="72"/>
      <c r="QTA169" s="72"/>
      <c r="QTB169" s="72"/>
      <c r="QTC169" s="72"/>
      <c r="QTD169" s="72"/>
      <c r="QTE169" s="72"/>
      <c r="QTF169" s="72"/>
      <c r="QTG169" s="72"/>
      <c r="QTH169" s="72"/>
      <c r="QTI169" s="72"/>
      <c r="QTJ169" s="72"/>
      <c r="QTK169" s="72"/>
      <c r="QTL169" s="72"/>
      <c r="QTM169" s="72"/>
      <c r="QTN169" s="72"/>
      <c r="QTO169" s="72"/>
      <c r="QTP169" s="72"/>
      <c r="QTQ169" s="72"/>
      <c r="QTR169" s="72"/>
      <c r="QTS169" s="72"/>
      <c r="QTT169" s="72"/>
      <c r="QTU169" s="72"/>
      <c r="QTV169" s="72"/>
      <c r="QTW169" s="72"/>
      <c r="QTX169" s="72"/>
      <c r="QTY169" s="72"/>
      <c r="QTZ169" s="72"/>
      <c r="QUA169" s="72"/>
      <c r="QUB169" s="72"/>
      <c r="QUC169" s="72"/>
      <c r="QUD169" s="72"/>
      <c r="QUE169" s="72"/>
      <c r="QUF169" s="72"/>
      <c r="QUG169" s="72"/>
      <c r="QUH169" s="72"/>
      <c r="QUI169" s="72"/>
      <c r="QUJ169" s="72"/>
      <c r="QUK169" s="72"/>
      <c r="QUL169" s="72"/>
      <c r="QUM169" s="72"/>
      <c r="QUN169" s="72"/>
      <c r="QUO169" s="72"/>
      <c r="QUP169" s="72"/>
      <c r="QUQ169" s="72"/>
      <c r="QUR169" s="72"/>
      <c r="QUS169" s="72"/>
      <c r="QUT169" s="72"/>
      <c r="QUU169" s="72"/>
      <c r="QUV169" s="72"/>
      <c r="QUW169" s="72"/>
      <c r="QUX169" s="72"/>
      <c r="QUY169" s="72"/>
      <c r="QUZ169" s="72"/>
      <c r="QVA169" s="72"/>
      <c r="QVB169" s="72"/>
      <c r="QVC169" s="72"/>
      <c r="QVD169" s="72"/>
      <c r="QVE169" s="72"/>
      <c r="QVF169" s="72"/>
      <c r="QVG169" s="72"/>
      <c r="QVH169" s="72"/>
      <c r="QVI169" s="72"/>
      <c r="QVJ169" s="72"/>
      <c r="QVK169" s="72"/>
      <c r="QVL169" s="72"/>
      <c r="QVM169" s="72"/>
      <c r="QVN169" s="72"/>
      <c r="QVO169" s="72"/>
      <c r="QVP169" s="72"/>
      <c r="QVQ169" s="72"/>
      <c r="QVR169" s="72"/>
      <c r="QVS169" s="72"/>
      <c r="QVT169" s="72"/>
      <c r="QVU169" s="72"/>
      <c r="QVV169" s="72"/>
      <c r="QVW169" s="72"/>
      <c r="QVX169" s="72"/>
      <c r="QVY169" s="72"/>
      <c r="QVZ169" s="72"/>
      <c r="QWA169" s="72"/>
      <c r="QWB169" s="72"/>
      <c r="QWC169" s="72"/>
      <c r="QWD169" s="72"/>
      <c r="QWE169" s="72"/>
      <c r="QWF169" s="72"/>
      <c r="QWG169" s="72"/>
      <c r="QWH169" s="72"/>
      <c r="QWI169" s="72"/>
      <c r="QWJ169" s="72"/>
      <c r="QWK169" s="72"/>
      <c r="QWL169" s="72"/>
      <c r="QWM169" s="72"/>
      <c r="QWN169" s="72"/>
      <c r="QWO169" s="72"/>
      <c r="QWP169" s="72"/>
      <c r="QWQ169" s="72"/>
      <c r="QWR169" s="72"/>
      <c r="QWS169" s="72"/>
      <c r="QWT169" s="72"/>
      <c r="QWU169" s="72"/>
      <c r="QWV169" s="72"/>
      <c r="QWW169" s="72"/>
      <c r="QWX169" s="72"/>
      <c r="QWY169" s="72"/>
      <c r="QWZ169" s="72"/>
      <c r="QXA169" s="72"/>
      <c r="QXB169" s="72"/>
      <c r="QXC169" s="72"/>
      <c r="QXD169" s="72"/>
      <c r="QXE169" s="72"/>
      <c r="QXF169" s="72"/>
      <c r="QXG169" s="72"/>
      <c r="QXH169" s="72"/>
      <c r="QXI169" s="72"/>
      <c r="QXJ169" s="72"/>
      <c r="QXK169" s="72"/>
      <c r="QXL169" s="72"/>
      <c r="QXM169" s="72"/>
      <c r="QXN169" s="72"/>
      <c r="QXO169" s="72"/>
      <c r="QXP169" s="72"/>
      <c r="QXQ169" s="72"/>
      <c r="QXR169" s="72"/>
      <c r="QXS169" s="72"/>
      <c r="QXT169" s="72"/>
      <c r="QXU169" s="72"/>
      <c r="QXV169" s="72"/>
      <c r="QXW169" s="72"/>
      <c r="QXX169" s="72"/>
      <c r="QXY169" s="72"/>
      <c r="QXZ169" s="72"/>
      <c r="QYA169" s="72"/>
      <c r="QYB169" s="72"/>
      <c r="QYC169" s="72"/>
      <c r="QYD169" s="72"/>
      <c r="QYE169" s="72"/>
      <c r="QYF169" s="72"/>
      <c r="QYG169" s="72"/>
      <c r="QYH169" s="72"/>
      <c r="QYI169" s="72"/>
      <c r="QYJ169" s="72"/>
      <c r="QYK169" s="72"/>
      <c r="QYL169" s="72"/>
      <c r="QYM169" s="72"/>
      <c r="QYN169" s="72"/>
      <c r="QYO169" s="72"/>
      <c r="QYP169" s="72"/>
      <c r="QYQ169" s="72"/>
      <c r="QYR169" s="72"/>
      <c r="QYS169" s="72"/>
      <c r="QYT169" s="72"/>
      <c r="QYU169" s="72"/>
      <c r="QYV169" s="72"/>
      <c r="QYW169" s="72"/>
      <c r="QYX169" s="72"/>
      <c r="QYY169" s="72"/>
      <c r="QYZ169" s="72"/>
      <c r="QZA169" s="72"/>
      <c r="QZB169" s="72"/>
      <c r="QZC169" s="72"/>
      <c r="QZD169" s="72"/>
      <c r="QZE169" s="72"/>
      <c r="QZF169" s="72"/>
      <c r="QZG169" s="72"/>
      <c r="QZH169" s="72"/>
      <c r="QZI169" s="72"/>
      <c r="QZJ169" s="72"/>
      <c r="QZK169" s="72"/>
      <c r="QZL169" s="72"/>
      <c r="QZM169" s="72"/>
      <c r="QZN169" s="72"/>
      <c r="QZO169" s="72"/>
      <c r="QZP169" s="72"/>
      <c r="QZQ169" s="72"/>
      <c r="QZR169" s="72"/>
      <c r="QZS169" s="72"/>
      <c r="QZT169" s="72"/>
      <c r="QZU169" s="72"/>
      <c r="QZV169" s="72"/>
      <c r="QZW169" s="72"/>
      <c r="QZX169" s="72"/>
      <c r="QZY169" s="72"/>
      <c r="QZZ169" s="72"/>
      <c r="RAA169" s="72"/>
      <c r="RAB169" s="72"/>
      <c r="RAC169" s="72"/>
      <c r="RAD169" s="72"/>
      <c r="RAE169" s="72"/>
      <c r="RAF169" s="72"/>
      <c r="RAG169" s="72"/>
      <c r="RAH169" s="72"/>
      <c r="RAI169" s="72"/>
      <c r="RAJ169" s="72"/>
      <c r="RAK169" s="72"/>
      <c r="RAL169" s="72"/>
      <c r="RAM169" s="72"/>
      <c r="RAN169" s="72"/>
      <c r="RAO169" s="72"/>
      <c r="RAP169" s="72"/>
      <c r="RAQ169" s="72"/>
      <c r="RAR169" s="72"/>
      <c r="RAS169" s="72"/>
      <c r="RAT169" s="72"/>
      <c r="RAU169" s="72"/>
      <c r="RAV169" s="72"/>
      <c r="RAW169" s="72"/>
      <c r="RAX169" s="72"/>
      <c r="RAY169" s="72"/>
      <c r="RAZ169" s="72"/>
      <c r="RBA169" s="72"/>
      <c r="RBB169" s="72"/>
      <c r="RBC169" s="72"/>
      <c r="RBD169" s="72"/>
      <c r="RBE169" s="72"/>
      <c r="RBF169" s="72"/>
      <c r="RBG169" s="72"/>
      <c r="RBH169" s="72"/>
      <c r="RBI169" s="72"/>
      <c r="RBJ169" s="72"/>
      <c r="RBK169" s="72"/>
      <c r="RBL169" s="72"/>
      <c r="RBM169" s="72"/>
      <c r="RBN169" s="72"/>
      <c r="RBO169" s="72"/>
      <c r="RBP169" s="72"/>
      <c r="RBQ169" s="72"/>
      <c r="RBR169" s="72"/>
      <c r="RBS169" s="72"/>
      <c r="RBT169" s="72"/>
      <c r="RBU169" s="72"/>
      <c r="RBV169" s="72"/>
      <c r="RBW169" s="72"/>
      <c r="RBX169" s="72"/>
      <c r="RBY169" s="72"/>
      <c r="RBZ169" s="72"/>
      <c r="RCA169" s="72"/>
      <c r="RCB169" s="72"/>
      <c r="RCC169" s="72"/>
      <c r="RCD169" s="72"/>
      <c r="RCE169" s="72"/>
      <c r="RCF169" s="72"/>
      <c r="RCG169" s="72"/>
      <c r="RCH169" s="72"/>
      <c r="RCI169" s="72"/>
      <c r="RCJ169" s="72"/>
      <c r="RCK169" s="72"/>
      <c r="RCL169" s="72"/>
      <c r="RCM169" s="72"/>
      <c r="RCN169" s="72"/>
      <c r="RCO169" s="72"/>
      <c r="RCP169" s="72"/>
      <c r="RCQ169" s="72"/>
      <c r="RCR169" s="72"/>
      <c r="RCS169" s="72"/>
      <c r="RCT169" s="72"/>
      <c r="RCU169" s="72"/>
      <c r="RCV169" s="72"/>
      <c r="RCW169" s="72"/>
      <c r="RCX169" s="72"/>
      <c r="RCY169" s="72"/>
      <c r="RCZ169" s="72"/>
      <c r="RDA169" s="72"/>
      <c r="RDB169" s="72"/>
      <c r="RDC169" s="72"/>
      <c r="RDD169" s="72"/>
      <c r="RDE169" s="72"/>
      <c r="RDF169" s="72"/>
      <c r="RDG169" s="72"/>
      <c r="RDH169" s="72"/>
      <c r="RDI169" s="72"/>
      <c r="RDJ169" s="72"/>
      <c r="RDK169" s="72"/>
      <c r="RDL169" s="72"/>
      <c r="RDM169" s="72"/>
      <c r="RDN169" s="72"/>
      <c r="RDO169" s="72"/>
      <c r="RDP169" s="72"/>
      <c r="RDQ169" s="72"/>
      <c r="RDR169" s="72"/>
      <c r="RDS169" s="72"/>
      <c r="RDT169" s="72"/>
      <c r="RDU169" s="72"/>
      <c r="RDV169" s="72"/>
      <c r="RDW169" s="72"/>
      <c r="RDX169" s="72"/>
      <c r="RDY169" s="72"/>
      <c r="RDZ169" s="72"/>
      <c r="REA169" s="72"/>
      <c r="REB169" s="72"/>
      <c r="REC169" s="72"/>
      <c r="RED169" s="72"/>
      <c r="REE169" s="72"/>
      <c r="REF169" s="72"/>
      <c r="REG169" s="72"/>
      <c r="REH169" s="72"/>
      <c r="REI169" s="72"/>
      <c r="REJ169" s="72"/>
      <c r="REK169" s="72"/>
      <c r="REL169" s="72"/>
      <c r="REM169" s="72"/>
      <c r="REN169" s="72"/>
      <c r="REO169" s="72"/>
      <c r="REP169" s="72"/>
      <c r="REQ169" s="72"/>
      <c r="RER169" s="72"/>
      <c r="RES169" s="72"/>
      <c r="RET169" s="72"/>
      <c r="REU169" s="72"/>
      <c r="REV169" s="72"/>
      <c r="REW169" s="72"/>
      <c r="REX169" s="72"/>
      <c r="REY169" s="72"/>
      <c r="REZ169" s="72"/>
      <c r="RFA169" s="72"/>
      <c r="RFB169" s="72"/>
      <c r="RFC169" s="72"/>
      <c r="RFD169" s="72"/>
      <c r="RFE169" s="72"/>
      <c r="RFF169" s="72"/>
      <c r="RFG169" s="72"/>
      <c r="RFH169" s="72"/>
      <c r="RFI169" s="72"/>
      <c r="RFJ169" s="72"/>
      <c r="RFK169" s="72"/>
      <c r="RFL169" s="72"/>
      <c r="RFM169" s="72"/>
      <c r="RFN169" s="72"/>
      <c r="RFO169" s="72"/>
      <c r="RFP169" s="72"/>
      <c r="RFQ169" s="72"/>
      <c r="RFR169" s="72"/>
      <c r="RFS169" s="72"/>
      <c r="RFT169" s="72"/>
      <c r="RFU169" s="72"/>
      <c r="RFV169" s="72"/>
      <c r="RFW169" s="72"/>
      <c r="RFX169" s="72"/>
      <c r="RFY169" s="72"/>
      <c r="RFZ169" s="72"/>
      <c r="RGA169" s="72"/>
      <c r="RGB169" s="72"/>
      <c r="RGC169" s="72"/>
      <c r="RGD169" s="72"/>
      <c r="RGE169" s="72"/>
      <c r="RGF169" s="72"/>
      <c r="RGG169" s="72"/>
      <c r="RGH169" s="72"/>
      <c r="RGI169" s="72"/>
      <c r="RGJ169" s="72"/>
      <c r="RGK169" s="72"/>
      <c r="RGL169" s="72"/>
      <c r="RGM169" s="72"/>
      <c r="RGN169" s="72"/>
      <c r="RGO169" s="72"/>
      <c r="RGP169" s="72"/>
      <c r="RGQ169" s="72"/>
      <c r="RGR169" s="72"/>
      <c r="RGS169" s="72"/>
      <c r="RGT169" s="72"/>
      <c r="RGU169" s="72"/>
      <c r="RGV169" s="72"/>
      <c r="RGW169" s="72"/>
      <c r="RGX169" s="72"/>
      <c r="RGY169" s="72"/>
      <c r="RGZ169" s="72"/>
      <c r="RHA169" s="72"/>
      <c r="RHB169" s="72"/>
      <c r="RHC169" s="72"/>
      <c r="RHD169" s="72"/>
      <c r="RHE169" s="72"/>
      <c r="RHF169" s="72"/>
      <c r="RHG169" s="72"/>
      <c r="RHH169" s="72"/>
      <c r="RHI169" s="72"/>
      <c r="RHJ169" s="72"/>
      <c r="RHK169" s="72"/>
      <c r="RHL169" s="72"/>
      <c r="RHM169" s="72"/>
      <c r="RHN169" s="72"/>
      <c r="RHO169" s="72"/>
      <c r="RHP169" s="72"/>
      <c r="RHQ169" s="72"/>
      <c r="RHR169" s="72"/>
      <c r="RHS169" s="72"/>
      <c r="RHT169" s="72"/>
      <c r="RHU169" s="72"/>
      <c r="RHV169" s="72"/>
      <c r="RHW169" s="72"/>
      <c r="RHX169" s="72"/>
      <c r="RHY169" s="72"/>
      <c r="RHZ169" s="72"/>
      <c r="RIA169" s="72"/>
      <c r="RIB169" s="72"/>
      <c r="RIC169" s="72"/>
      <c r="RID169" s="72"/>
      <c r="RIE169" s="72"/>
      <c r="RIF169" s="72"/>
      <c r="RIG169" s="72"/>
      <c r="RIH169" s="72"/>
      <c r="RII169" s="72"/>
      <c r="RIJ169" s="72"/>
      <c r="RIK169" s="72"/>
      <c r="RIL169" s="72"/>
      <c r="RIM169" s="72"/>
      <c r="RIN169" s="72"/>
      <c r="RIO169" s="72"/>
      <c r="RIP169" s="72"/>
      <c r="RIQ169" s="72"/>
      <c r="RIR169" s="72"/>
      <c r="RIS169" s="72"/>
      <c r="RIT169" s="72"/>
      <c r="RIU169" s="72"/>
      <c r="RIV169" s="72"/>
      <c r="RIW169" s="72"/>
      <c r="RIX169" s="72"/>
      <c r="RIY169" s="72"/>
      <c r="RIZ169" s="72"/>
      <c r="RJA169" s="72"/>
      <c r="RJB169" s="72"/>
      <c r="RJC169" s="72"/>
      <c r="RJD169" s="72"/>
      <c r="RJE169" s="72"/>
      <c r="RJF169" s="72"/>
      <c r="RJG169" s="72"/>
      <c r="RJH169" s="72"/>
      <c r="RJI169" s="72"/>
      <c r="RJJ169" s="72"/>
      <c r="RJK169" s="72"/>
      <c r="RJL169" s="72"/>
      <c r="RJM169" s="72"/>
      <c r="RJN169" s="72"/>
      <c r="RJO169" s="72"/>
      <c r="RJP169" s="72"/>
      <c r="RJQ169" s="72"/>
      <c r="RJR169" s="72"/>
      <c r="RJS169" s="72"/>
      <c r="RJT169" s="72"/>
      <c r="RJU169" s="72"/>
      <c r="RJV169" s="72"/>
      <c r="RJW169" s="72"/>
      <c r="RJX169" s="72"/>
      <c r="RJY169" s="72"/>
      <c r="RJZ169" s="72"/>
      <c r="RKA169" s="72"/>
      <c r="RKB169" s="72"/>
      <c r="RKC169" s="72"/>
      <c r="RKD169" s="72"/>
      <c r="RKE169" s="72"/>
      <c r="RKF169" s="72"/>
      <c r="RKG169" s="72"/>
      <c r="RKH169" s="72"/>
      <c r="RKI169" s="72"/>
      <c r="RKJ169" s="72"/>
      <c r="RKK169" s="72"/>
      <c r="RKL169" s="72"/>
      <c r="RKM169" s="72"/>
      <c r="RKN169" s="72"/>
      <c r="RKO169" s="72"/>
      <c r="RKP169" s="72"/>
      <c r="RKQ169" s="72"/>
      <c r="RKR169" s="72"/>
      <c r="RKS169" s="72"/>
      <c r="RKT169" s="72"/>
      <c r="RKU169" s="72"/>
      <c r="RKV169" s="72"/>
      <c r="RKW169" s="72"/>
      <c r="RKX169" s="72"/>
      <c r="RKY169" s="72"/>
      <c r="RKZ169" s="72"/>
      <c r="RLA169" s="72"/>
      <c r="RLB169" s="72"/>
      <c r="RLC169" s="72"/>
      <c r="RLD169" s="72"/>
      <c r="RLE169" s="72"/>
      <c r="RLF169" s="72"/>
      <c r="RLG169" s="72"/>
      <c r="RLH169" s="72"/>
      <c r="RLI169" s="72"/>
      <c r="RLJ169" s="72"/>
      <c r="RLK169" s="72"/>
      <c r="RLL169" s="72"/>
      <c r="RLM169" s="72"/>
      <c r="RLN169" s="72"/>
      <c r="RLO169" s="72"/>
      <c r="RLP169" s="72"/>
      <c r="RLQ169" s="72"/>
      <c r="RLR169" s="72"/>
      <c r="RLS169" s="72"/>
      <c r="RLT169" s="72"/>
      <c r="RLU169" s="72"/>
      <c r="RLV169" s="72"/>
      <c r="RLW169" s="72"/>
      <c r="RLX169" s="72"/>
      <c r="RLY169" s="72"/>
      <c r="RLZ169" s="72"/>
      <c r="RMA169" s="72"/>
      <c r="RMB169" s="72"/>
      <c r="RMC169" s="72"/>
      <c r="RMD169" s="72"/>
      <c r="RME169" s="72"/>
      <c r="RMF169" s="72"/>
      <c r="RMG169" s="72"/>
      <c r="RMH169" s="72"/>
      <c r="RMI169" s="72"/>
      <c r="RMJ169" s="72"/>
      <c r="RMK169" s="72"/>
      <c r="RML169" s="72"/>
      <c r="RMM169" s="72"/>
      <c r="RMN169" s="72"/>
      <c r="RMO169" s="72"/>
      <c r="RMP169" s="72"/>
      <c r="RMQ169" s="72"/>
      <c r="RMR169" s="72"/>
      <c r="RMS169" s="72"/>
      <c r="RMT169" s="72"/>
      <c r="RMU169" s="72"/>
      <c r="RMV169" s="72"/>
      <c r="RMW169" s="72"/>
      <c r="RMX169" s="72"/>
      <c r="RMY169" s="72"/>
      <c r="RMZ169" s="72"/>
      <c r="RNA169" s="72"/>
      <c r="RNB169" s="72"/>
      <c r="RNC169" s="72"/>
      <c r="RND169" s="72"/>
      <c r="RNE169" s="72"/>
      <c r="RNF169" s="72"/>
      <c r="RNG169" s="72"/>
      <c r="RNH169" s="72"/>
      <c r="RNI169" s="72"/>
      <c r="RNJ169" s="72"/>
      <c r="RNK169" s="72"/>
      <c r="RNL169" s="72"/>
      <c r="RNM169" s="72"/>
      <c r="RNN169" s="72"/>
      <c r="RNO169" s="72"/>
      <c r="RNP169" s="72"/>
      <c r="RNQ169" s="72"/>
      <c r="RNR169" s="72"/>
      <c r="RNS169" s="72"/>
      <c r="RNT169" s="72"/>
      <c r="RNU169" s="72"/>
      <c r="RNV169" s="72"/>
      <c r="RNW169" s="72"/>
      <c r="RNX169" s="72"/>
      <c r="RNY169" s="72"/>
      <c r="RNZ169" s="72"/>
      <c r="ROA169" s="72"/>
      <c r="ROB169" s="72"/>
      <c r="ROC169" s="72"/>
      <c r="ROD169" s="72"/>
      <c r="ROE169" s="72"/>
      <c r="ROF169" s="72"/>
      <c r="ROG169" s="72"/>
      <c r="ROH169" s="72"/>
      <c r="ROI169" s="72"/>
      <c r="ROJ169" s="72"/>
      <c r="ROK169" s="72"/>
      <c r="ROL169" s="72"/>
      <c r="ROM169" s="72"/>
      <c r="RON169" s="72"/>
      <c r="ROO169" s="72"/>
      <c r="ROP169" s="72"/>
      <c r="ROQ169" s="72"/>
      <c r="ROR169" s="72"/>
      <c r="ROS169" s="72"/>
      <c r="ROT169" s="72"/>
      <c r="ROU169" s="72"/>
      <c r="ROV169" s="72"/>
      <c r="ROW169" s="72"/>
      <c r="ROX169" s="72"/>
      <c r="ROY169" s="72"/>
      <c r="ROZ169" s="72"/>
      <c r="RPA169" s="72"/>
      <c r="RPB169" s="72"/>
      <c r="RPC169" s="72"/>
      <c r="RPD169" s="72"/>
      <c r="RPE169" s="72"/>
      <c r="RPF169" s="72"/>
      <c r="RPG169" s="72"/>
      <c r="RPH169" s="72"/>
      <c r="RPI169" s="72"/>
      <c r="RPJ169" s="72"/>
      <c r="RPK169" s="72"/>
      <c r="RPL169" s="72"/>
      <c r="RPM169" s="72"/>
      <c r="RPN169" s="72"/>
      <c r="RPO169" s="72"/>
      <c r="RPP169" s="72"/>
      <c r="RPQ169" s="72"/>
      <c r="RPR169" s="72"/>
      <c r="RPS169" s="72"/>
      <c r="RPT169" s="72"/>
      <c r="RPU169" s="72"/>
      <c r="RPV169" s="72"/>
      <c r="RPW169" s="72"/>
      <c r="RPX169" s="72"/>
      <c r="RPY169" s="72"/>
      <c r="RPZ169" s="72"/>
      <c r="RQA169" s="72"/>
      <c r="RQB169" s="72"/>
      <c r="RQC169" s="72"/>
      <c r="RQD169" s="72"/>
      <c r="RQE169" s="72"/>
      <c r="RQF169" s="72"/>
      <c r="RQG169" s="72"/>
      <c r="RQH169" s="72"/>
      <c r="RQI169" s="72"/>
      <c r="RQJ169" s="72"/>
      <c r="RQK169" s="72"/>
      <c r="RQL169" s="72"/>
      <c r="RQM169" s="72"/>
      <c r="RQN169" s="72"/>
      <c r="RQO169" s="72"/>
      <c r="RQP169" s="72"/>
      <c r="RQQ169" s="72"/>
      <c r="RQR169" s="72"/>
      <c r="RQS169" s="72"/>
      <c r="RQT169" s="72"/>
      <c r="RQU169" s="72"/>
      <c r="RQV169" s="72"/>
      <c r="RQW169" s="72"/>
      <c r="RQX169" s="72"/>
      <c r="RQY169" s="72"/>
      <c r="RQZ169" s="72"/>
      <c r="RRA169" s="72"/>
      <c r="RRB169" s="72"/>
      <c r="RRC169" s="72"/>
      <c r="RRD169" s="72"/>
      <c r="RRE169" s="72"/>
      <c r="RRF169" s="72"/>
      <c r="RRG169" s="72"/>
      <c r="RRH169" s="72"/>
      <c r="RRI169" s="72"/>
      <c r="RRJ169" s="72"/>
      <c r="RRK169" s="72"/>
      <c r="RRL169" s="72"/>
      <c r="RRM169" s="72"/>
      <c r="RRN169" s="72"/>
      <c r="RRO169" s="72"/>
      <c r="RRP169" s="72"/>
      <c r="RRQ169" s="72"/>
      <c r="RRR169" s="72"/>
      <c r="RRS169" s="72"/>
      <c r="RRT169" s="72"/>
      <c r="RRU169" s="72"/>
      <c r="RRV169" s="72"/>
      <c r="RRW169" s="72"/>
      <c r="RRX169" s="72"/>
      <c r="RRY169" s="72"/>
      <c r="RRZ169" s="72"/>
      <c r="RSA169" s="72"/>
      <c r="RSB169" s="72"/>
      <c r="RSC169" s="72"/>
      <c r="RSD169" s="72"/>
      <c r="RSE169" s="72"/>
      <c r="RSF169" s="72"/>
      <c r="RSG169" s="72"/>
      <c r="RSH169" s="72"/>
      <c r="RSI169" s="72"/>
      <c r="RSJ169" s="72"/>
      <c r="RSK169" s="72"/>
      <c r="RSL169" s="72"/>
      <c r="RSM169" s="72"/>
      <c r="RSN169" s="72"/>
      <c r="RSO169" s="72"/>
      <c r="RSP169" s="72"/>
      <c r="RSQ169" s="72"/>
      <c r="RSR169" s="72"/>
      <c r="RSS169" s="72"/>
      <c r="RST169" s="72"/>
      <c r="RSU169" s="72"/>
      <c r="RSV169" s="72"/>
      <c r="RSW169" s="72"/>
      <c r="RSX169" s="72"/>
      <c r="RSY169" s="72"/>
      <c r="RSZ169" s="72"/>
      <c r="RTA169" s="72"/>
      <c r="RTB169" s="72"/>
      <c r="RTC169" s="72"/>
      <c r="RTD169" s="72"/>
      <c r="RTE169" s="72"/>
      <c r="RTF169" s="72"/>
      <c r="RTG169" s="72"/>
      <c r="RTH169" s="72"/>
      <c r="RTI169" s="72"/>
      <c r="RTJ169" s="72"/>
      <c r="RTK169" s="72"/>
      <c r="RTL169" s="72"/>
      <c r="RTM169" s="72"/>
      <c r="RTN169" s="72"/>
      <c r="RTO169" s="72"/>
      <c r="RTP169" s="72"/>
      <c r="RTQ169" s="72"/>
      <c r="RTR169" s="72"/>
      <c r="RTS169" s="72"/>
      <c r="RTT169" s="72"/>
      <c r="RTU169" s="72"/>
      <c r="RTV169" s="72"/>
      <c r="RTW169" s="72"/>
      <c r="RTX169" s="72"/>
      <c r="RTY169" s="72"/>
      <c r="RTZ169" s="72"/>
      <c r="RUA169" s="72"/>
      <c r="RUB169" s="72"/>
      <c r="RUC169" s="72"/>
      <c r="RUD169" s="72"/>
      <c r="RUE169" s="72"/>
      <c r="RUF169" s="72"/>
      <c r="RUG169" s="72"/>
      <c r="RUH169" s="72"/>
      <c r="RUI169" s="72"/>
      <c r="RUJ169" s="72"/>
      <c r="RUK169" s="72"/>
      <c r="RUL169" s="72"/>
      <c r="RUM169" s="72"/>
      <c r="RUN169" s="72"/>
      <c r="RUO169" s="72"/>
      <c r="RUP169" s="72"/>
      <c r="RUQ169" s="72"/>
      <c r="RUR169" s="72"/>
      <c r="RUS169" s="72"/>
      <c r="RUT169" s="72"/>
      <c r="RUU169" s="72"/>
      <c r="RUV169" s="72"/>
      <c r="RUW169" s="72"/>
      <c r="RUX169" s="72"/>
      <c r="RUY169" s="72"/>
      <c r="RUZ169" s="72"/>
      <c r="RVA169" s="72"/>
      <c r="RVB169" s="72"/>
      <c r="RVC169" s="72"/>
      <c r="RVD169" s="72"/>
      <c r="RVE169" s="72"/>
      <c r="RVF169" s="72"/>
      <c r="RVG169" s="72"/>
      <c r="RVH169" s="72"/>
      <c r="RVI169" s="72"/>
      <c r="RVJ169" s="72"/>
      <c r="RVK169" s="72"/>
      <c r="RVL169" s="72"/>
      <c r="RVM169" s="72"/>
      <c r="RVN169" s="72"/>
      <c r="RVO169" s="72"/>
      <c r="RVP169" s="72"/>
      <c r="RVQ169" s="72"/>
      <c r="RVR169" s="72"/>
      <c r="RVS169" s="72"/>
      <c r="RVT169" s="72"/>
      <c r="RVU169" s="72"/>
      <c r="RVV169" s="72"/>
      <c r="RVW169" s="72"/>
      <c r="RVX169" s="72"/>
      <c r="RVY169" s="72"/>
      <c r="RVZ169" s="72"/>
      <c r="RWA169" s="72"/>
      <c r="RWB169" s="72"/>
      <c r="RWC169" s="72"/>
      <c r="RWD169" s="72"/>
      <c r="RWE169" s="72"/>
      <c r="RWF169" s="72"/>
      <c r="RWG169" s="72"/>
      <c r="RWH169" s="72"/>
      <c r="RWI169" s="72"/>
      <c r="RWJ169" s="72"/>
      <c r="RWK169" s="72"/>
      <c r="RWL169" s="72"/>
      <c r="RWM169" s="72"/>
      <c r="RWN169" s="72"/>
      <c r="RWO169" s="72"/>
      <c r="RWP169" s="72"/>
      <c r="RWQ169" s="72"/>
      <c r="RWR169" s="72"/>
      <c r="RWS169" s="72"/>
      <c r="RWT169" s="72"/>
      <c r="RWU169" s="72"/>
      <c r="RWV169" s="72"/>
      <c r="RWW169" s="72"/>
      <c r="RWX169" s="72"/>
      <c r="RWY169" s="72"/>
      <c r="RWZ169" s="72"/>
      <c r="RXA169" s="72"/>
      <c r="RXB169" s="72"/>
      <c r="RXC169" s="72"/>
      <c r="RXD169" s="72"/>
      <c r="RXE169" s="72"/>
      <c r="RXF169" s="72"/>
      <c r="RXG169" s="72"/>
      <c r="RXH169" s="72"/>
      <c r="RXI169" s="72"/>
      <c r="RXJ169" s="72"/>
      <c r="RXK169" s="72"/>
      <c r="RXL169" s="72"/>
      <c r="RXM169" s="72"/>
      <c r="RXN169" s="72"/>
      <c r="RXO169" s="72"/>
      <c r="RXP169" s="72"/>
      <c r="RXQ169" s="72"/>
      <c r="RXR169" s="72"/>
      <c r="RXS169" s="72"/>
      <c r="RXT169" s="72"/>
      <c r="RXU169" s="72"/>
      <c r="RXV169" s="72"/>
      <c r="RXW169" s="72"/>
      <c r="RXX169" s="72"/>
      <c r="RXY169" s="72"/>
      <c r="RXZ169" s="72"/>
      <c r="RYA169" s="72"/>
      <c r="RYB169" s="72"/>
      <c r="RYC169" s="72"/>
      <c r="RYD169" s="72"/>
      <c r="RYE169" s="72"/>
      <c r="RYF169" s="72"/>
      <c r="RYG169" s="72"/>
      <c r="RYH169" s="72"/>
      <c r="RYI169" s="72"/>
      <c r="RYJ169" s="72"/>
      <c r="RYK169" s="72"/>
      <c r="RYL169" s="72"/>
      <c r="RYM169" s="72"/>
      <c r="RYN169" s="72"/>
      <c r="RYO169" s="72"/>
      <c r="RYP169" s="72"/>
      <c r="RYQ169" s="72"/>
      <c r="RYR169" s="72"/>
      <c r="RYS169" s="72"/>
      <c r="RYT169" s="72"/>
      <c r="RYU169" s="72"/>
      <c r="RYV169" s="72"/>
      <c r="RYW169" s="72"/>
      <c r="RYX169" s="72"/>
      <c r="RYY169" s="72"/>
      <c r="RYZ169" s="72"/>
      <c r="RZA169" s="72"/>
      <c r="RZB169" s="72"/>
      <c r="RZC169" s="72"/>
      <c r="RZD169" s="72"/>
      <c r="RZE169" s="72"/>
      <c r="RZF169" s="72"/>
      <c r="RZG169" s="72"/>
      <c r="RZH169" s="72"/>
      <c r="RZI169" s="72"/>
      <c r="RZJ169" s="72"/>
      <c r="RZK169" s="72"/>
      <c r="RZL169" s="72"/>
      <c r="RZM169" s="72"/>
      <c r="RZN169" s="72"/>
      <c r="RZO169" s="72"/>
      <c r="RZP169" s="72"/>
      <c r="RZQ169" s="72"/>
      <c r="RZR169" s="72"/>
      <c r="RZS169" s="72"/>
      <c r="RZT169" s="72"/>
      <c r="RZU169" s="72"/>
      <c r="RZV169" s="72"/>
      <c r="RZW169" s="72"/>
      <c r="RZX169" s="72"/>
      <c r="RZY169" s="72"/>
      <c r="RZZ169" s="72"/>
      <c r="SAA169" s="72"/>
      <c r="SAB169" s="72"/>
      <c r="SAC169" s="72"/>
      <c r="SAD169" s="72"/>
      <c r="SAE169" s="72"/>
      <c r="SAF169" s="72"/>
      <c r="SAG169" s="72"/>
      <c r="SAH169" s="72"/>
      <c r="SAI169" s="72"/>
      <c r="SAJ169" s="72"/>
      <c r="SAK169" s="72"/>
      <c r="SAL169" s="72"/>
      <c r="SAM169" s="72"/>
      <c r="SAN169" s="72"/>
      <c r="SAO169" s="72"/>
      <c r="SAP169" s="72"/>
      <c r="SAQ169" s="72"/>
      <c r="SAR169" s="72"/>
      <c r="SAS169" s="72"/>
      <c r="SAT169" s="72"/>
      <c r="SAU169" s="72"/>
      <c r="SAV169" s="72"/>
      <c r="SAW169" s="72"/>
      <c r="SAX169" s="72"/>
      <c r="SAY169" s="72"/>
      <c r="SAZ169" s="72"/>
      <c r="SBA169" s="72"/>
      <c r="SBB169" s="72"/>
      <c r="SBC169" s="72"/>
      <c r="SBD169" s="72"/>
      <c r="SBE169" s="72"/>
      <c r="SBF169" s="72"/>
      <c r="SBG169" s="72"/>
      <c r="SBH169" s="72"/>
      <c r="SBI169" s="72"/>
      <c r="SBJ169" s="72"/>
      <c r="SBK169" s="72"/>
      <c r="SBL169" s="72"/>
      <c r="SBM169" s="72"/>
      <c r="SBN169" s="72"/>
      <c r="SBO169" s="72"/>
      <c r="SBP169" s="72"/>
      <c r="SBQ169" s="72"/>
      <c r="SBR169" s="72"/>
      <c r="SBS169" s="72"/>
      <c r="SBT169" s="72"/>
      <c r="SBU169" s="72"/>
      <c r="SBV169" s="72"/>
      <c r="SBW169" s="72"/>
      <c r="SBX169" s="72"/>
      <c r="SBY169" s="72"/>
      <c r="SBZ169" s="72"/>
      <c r="SCA169" s="72"/>
      <c r="SCB169" s="72"/>
      <c r="SCC169" s="72"/>
      <c r="SCD169" s="72"/>
      <c r="SCE169" s="72"/>
      <c r="SCF169" s="72"/>
      <c r="SCG169" s="72"/>
      <c r="SCH169" s="72"/>
      <c r="SCI169" s="72"/>
      <c r="SCJ169" s="72"/>
      <c r="SCK169" s="72"/>
      <c r="SCL169" s="72"/>
      <c r="SCM169" s="72"/>
      <c r="SCN169" s="72"/>
      <c r="SCO169" s="72"/>
      <c r="SCP169" s="72"/>
      <c r="SCQ169" s="72"/>
      <c r="SCR169" s="72"/>
      <c r="SCS169" s="72"/>
      <c r="SCT169" s="72"/>
      <c r="SCU169" s="72"/>
      <c r="SCV169" s="72"/>
      <c r="SCW169" s="72"/>
      <c r="SCX169" s="72"/>
      <c r="SCY169" s="72"/>
      <c r="SCZ169" s="72"/>
      <c r="SDA169" s="72"/>
      <c r="SDB169" s="72"/>
      <c r="SDC169" s="72"/>
      <c r="SDD169" s="72"/>
      <c r="SDE169" s="72"/>
      <c r="SDF169" s="72"/>
      <c r="SDG169" s="72"/>
      <c r="SDH169" s="72"/>
      <c r="SDI169" s="72"/>
      <c r="SDJ169" s="72"/>
      <c r="SDK169" s="72"/>
      <c r="SDL169" s="72"/>
      <c r="SDM169" s="72"/>
      <c r="SDN169" s="72"/>
      <c r="SDO169" s="72"/>
      <c r="SDP169" s="72"/>
      <c r="SDQ169" s="72"/>
      <c r="SDR169" s="72"/>
      <c r="SDS169" s="72"/>
      <c r="SDT169" s="72"/>
      <c r="SDU169" s="72"/>
      <c r="SDV169" s="72"/>
      <c r="SDW169" s="72"/>
      <c r="SDX169" s="72"/>
      <c r="SDY169" s="72"/>
      <c r="SDZ169" s="72"/>
      <c r="SEA169" s="72"/>
      <c r="SEB169" s="72"/>
      <c r="SEC169" s="72"/>
      <c r="SED169" s="72"/>
      <c r="SEE169" s="72"/>
      <c r="SEF169" s="72"/>
      <c r="SEG169" s="72"/>
      <c r="SEH169" s="72"/>
      <c r="SEI169" s="72"/>
      <c r="SEJ169" s="72"/>
      <c r="SEK169" s="72"/>
      <c r="SEL169" s="72"/>
      <c r="SEM169" s="72"/>
      <c r="SEN169" s="72"/>
      <c r="SEO169" s="72"/>
      <c r="SEP169" s="72"/>
      <c r="SEQ169" s="72"/>
      <c r="SER169" s="72"/>
      <c r="SES169" s="72"/>
      <c r="SET169" s="72"/>
      <c r="SEU169" s="72"/>
      <c r="SEV169" s="72"/>
      <c r="SEW169" s="72"/>
      <c r="SEX169" s="72"/>
      <c r="SEY169" s="72"/>
      <c r="SEZ169" s="72"/>
      <c r="SFA169" s="72"/>
      <c r="SFB169" s="72"/>
      <c r="SFC169" s="72"/>
      <c r="SFD169" s="72"/>
      <c r="SFE169" s="72"/>
      <c r="SFF169" s="72"/>
      <c r="SFG169" s="72"/>
      <c r="SFH169" s="72"/>
      <c r="SFI169" s="72"/>
      <c r="SFJ169" s="72"/>
      <c r="SFK169" s="72"/>
      <c r="SFL169" s="72"/>
      <c r="SFM169" s="72"/>
      <c r="SFN169" s="72"/>
      <c r="SFO169" s="72"/>
      <c r="SFP169" s="72"/>
      <c r="SFQ169" s="72"/>
      <c r="SFR169" s="72"/>
      <c r="SFS169" s="72"/>
      <c r="SFT169" s="72"/>
      <c r="SFU169" s="72"/>
      <c r="SFV169" s="72"/>
      <c r="SFW169" s="72"/>
      <c r="SFX169" s="72"/>
      <c r="SFY169" s="72"/>
      <c r="SFZ169" s="72"/>
      <c r="SGA169" s="72"/>
      <c r="SGB169" s="72"/>
      <c r="SGC169" s="72"/>
      <c r="SGD169" s="72"/>
      <c r="SGE169" s="72"/>
      <c r="SGF169" s="72"/>
      <c r="SGG169" s="72"/>
      <c r="SGH169" s="72"/>
      <c r="SGI169" s="72"/>
      <c r="SGJ169" s="72"/>
      <c r="SGK169" s="72"/>
      <c r="SGL169" s="72"/>
      <c r="SGM169" s="72"/>
      <c r="SGN169" s="72"/>
      <c r="SGO169" s="72"/>
      <c r="SGP169" s="72"/>
      <c r="SGQ169" s="72"/>
      <c r="SGR169" s="72"/>
      <c r="SGS169" s="72"/>
      <c r="SGT169" s="72"/>
      <c r="SGU169" s="72"/>
      <c r="SGV169" s="72"/>
      <c r="SGW169" s="72"/>
      <c r="SGX169" s="72"/>
      <c r="SGY169" s="72"/>
      <c r="SGZ169" s="72"/>
      <c r="SHA169" s="72"/>
      <c r="SHB169" s="72"/>
      <c r="SHC169" s="72"/>
      <c r="SHD169" s="72"/>
      <c r="SHE169" s="72"/>
      <c r="SHF169" s="72"/>
      <c r="SHG169" s="72"/>
      <c r="SHH169" s="72"/>
      <c r="SHI169" s="72"/>
      <c r="SHJ169" s="72"/>
      <c r="SHK169" s="72"/>
      <c r="SHL169" s="72"/>
      <c r="SHM169" s="72"/>
      <c r="SHN169" s="72"/>
      <c r="SHO169" s="72"/>
      <c r="SHP169" s="72"/>
      <c r="SHQ169" s="72"/>
      <c r="SHR169" s="72"/>
      <c r="SHS169" s="72"/>
      <c r="SHT169" s="72"/>
      <c r="SHU169" s="72"/>
      <c r="SHV169" s="72"/>
      <c r="SHW169" s="72"/>
      <c r="SHX169" s="72"/>
      <c r="SHY169" s="72"/>
      <c r="SHZ169" s="72"/>
      <c r="SIA169" s="72"/>
      <c r="SIB169" s="72"/>
      <c r="SIC169" s="72"/>
      <c r="SID169" s="72"/>
      <c r="SIE169" s="72"/>
      <c r="SIF169" s="72"/>
      <c r="SIG169" s="72"/>
      <c r="SIH169" s="72"/>
      <c r="SII169" s="72"/>
      <c r="SIJ169" s="72"/>
      <c r="SIK169" s="72"/>
      <c r="SIL169" s="72"/>
      <c r="SIM169" s="72"/>
      <c r="SIN169" s="72"/>
      <c r="SIO169" s="72"/>
      <c r="SIP169" s="72"/>
      <c r="SIQ169" s="72"/>
      <c r="SIR169" s="72"/>
      <c r="SIS169" s="72"/>
      <c r="SIT169" s="72"/>
      <c r="SIU169" s="72"/>
      <c r="SIV169" s="72"/>
      <c r="SIW169" s="72"/>
      <c r="SIX169" s="72"/>
      <c r="SIY169" s="72"/>
      <c r="SIZ169" s="72"/>
      <c r="SJA169" s="72"/>
      <c r="SJB169" s="72"/>
      <c r="SJC169" s="72"/>
      <c r="SJD169" s="72"/>
      <c r="SJE169" s="72"/>
      <c r="SJF169" s="72"/>
      <c r="SJG169" s="72"/>
      <c r="SJH169" s="72"/>
      <c r="SJI169" s="72"/>
      <c r="SJJ169" s="72"/>
      <c r="SJK169" s="72"/>
      <c r="SJL169" s="72"/>
      <c r="SJM169" s="72"/>
      <c r="SJN169" s="72"/>
      <c r="SJO169" s="72"/>
      <c r="SJP169" s="72"/>
      <c r="SJQ169" s="72"/>
      <c r="SJR169" s="72"/>
      <c r="SJS169" s="72"/>
      <c r="SJT169" s="72"/>
      <c r="SJU169" s="72"/>
      <c r="SJV169" s="72"/>
      <c r="SJW169" s="72"/>
      <c r="SJX169" s="72"/>
      <c r="SJY169" s="72"/>
      <c r="SJZ169" s="72"/>
      <c r="SKA169" s="72"/>
      <c r="SKB169" s="72"/>
      <c r="SKC169" s="72"/>
      <c r="SKD169" s="72"/>
      <c r="SKE169" s="72"/>
      <c r="SKF169" s="72"/>
      <c r="SKG169" s="72"/>
      <c r="SKH169" s="72"/>
      <c r="SKI169" s="72"/>
      <c r="SKJ169" s="72"/>
      <c r="SKK169" s="72"/>
      <c r="SKL169" s="72"/>
      <c r="SKM169" s="72"/>
      <c r="SKN169" s="72"/>
      <c r="SKO169" s="72"/>
      <c r="SKP169" s="72"/>
      <c r="SKQ169" s="72"/>
      <c r="SKR169" s="72"/>
      <c r="SKS169" s="72"/>
      <c r="SKT169" s="72"/>
      <c r="SKU169" s="72"/>
      <c r="SKV169" s="72"/>
      <c r="SKW169" s="72"/>
      <c r="SKX169" s="72"/>
      <c r="SKY169" s="72"/>
      <c r="SKZ169" s="72"/>
      <c r="SLA169" s="72"/>
      <c r="SLB169" s="72"/>
      <c r="SLC169" s="72"/>
      <c r="SLD169" s="72"/>
      <c r="SLE169" s="72"/>
      <c r="SLF169" s="72"/>
      <c r="SLG169" s="72"/>
      <c r="SLH169" s="72"/>
      <c r="SLI169" s="72"/>
      <c r="SLJ169" s="72"/>
      <c r="SLK169" s="72"/>
      <c r="SLL169" s="72"/>
      <c r="SLM169" s="72"/>
      <c r="SLN169" s="72"/>
      <c r="SLO169" s="72"/>
      <c r="SLP169" s="72"/>
      <c r="SLQ169" s="72"/>
      <c r="SLR169" s="72"/>
      <c r="SLS169" s="72"/>
      <c r="SLT169" s="72"/>
      <c r="SLU169" s="72"/>
      <c r="SLV169" s="72"/>
      <c r="SLW169" s="72"/>
      <c r="SLX169" s="72"/>
      <c r="SLY169" s="72"/>
      <c r="SLZ169" s="72"/>
      <c r="SMA169" s="72"/>
      <c r="SMB169" s="72"/>
      <c r="SMC169" s="72"/>
      <c r="SMD169" s="72"/>
      <c r="SME169" s="72"/>
      <c r="SMF169" s="72"/>
      <c r="SMG169" s="72"/>
      <c r="SMH169" s="72"/>
      <c r="SMI169" s="72"/>
      <c r="SMJ169" s="72"/>
      <c r="SMK169" s="72"/>
      <c r="SML169" s="72"/>
      <c r="SMM169" s="72"/>
      <c r="SMN169" s="72"/>
      <c r="SMO169" s="72"/>
      <c r="SMP169" s="72"/>
      <c r="SMQ169" s="72"/>
      <c r="SMR169" s="72"/>
      <c r="SMS169" s="72"/>
      <c r="SMT169" s="72"/>
      <c r="SMU169" s="72"/>
      <c r="SMV169" s="72"/>
      <c r="SMW169" s="72"/>
      <c r="SMX169" s="72"/>
      <c r="SMY169" s="72"/>
      <c r="SMZ169" s="72"/>
      <c r="SNA169" s="72"/>
      <c r="SNB169" s="72"/>
      <c r="SNC169" s="72"/>
      <c r="SND169" s="72"/>
      <c r="SNE169" s="72"/>
      <c r="SNF169" s="72"/>
      <c r="SNG169" s="72"/>
      <c r="SNH169" s="72"/>
      <c r="SNI169" s="72"/>
      <c r="SNJ169" s="72"/>
      <c r="SNK169" s="72"/>
      <c r="SNL169" s="72"/>
      <c r="SNM169" s="72"/>
      <c r="SNN169" s="72"/>
      <c r="SNO169" s="72"/>
      <c r="SNP169" s="72"/>
      <c r="SNQ169" s="72"/>
      <c r="SNR169" s="72"/>
      <c r="SNS169" s="72"/>
      <c r="SNT169" s="72"/>
      <c r="SNU169" s="72"/>
      <c r="SNV169" s="72"/>
      <c r="SNW169" s="72"/>
      <c r="SNX169" s="72"/>
      <c r="SNY169" s="72"/>
      <c r="SNZ169" s="72"/>
      <c r="SOA169" s="72"/>
      <c r="SOB169" s="72"/>
      <c r="SOC169" s="72"/>
      <c r="SOD169" s="72"/>
      <c r="SOE169" s="72"/>
      <c r="SOF169" s="72"/>
      <c r="SOG169" s="72"/>
      <c r="SOH169" s="72"/>
      <c r="SOI169" s="72"/>
      <c r="SOJ169" s="72"/>
      <c r="SOK169" s="72"/>
      <c r="SOL169" s="72"/>
      <c r="SOM169" s="72"/>
      <c r="SON169" s="72"/>
      <c r="SOO169" s="72"/>
      <c r="SOP169" s="72"/>
      <c r="SOQ169" s="72"/>
      <c r="SOR169" s="72"/>
      <c r="SOS169" s="72"/>
      <c r="SOT169" s="72"/>
      <c r="SOU169" s="72"/>
      <c r="SOV169" s="72"/>
      <c r="SOW169" s="72"/>
      <c r="SOX169" s="72"/>
      <c r="SOY169" s="72"/>
      <c r="SOZ169" s="72"/>
      <c r="SPA169" s="72"/>
      <c r="SPB169" s="72"/>
      <c r="SPC169" s="72"/>
      <c r="SPD169" s="72"/>
      <c r="SPE169" s="72"/>
      <c r="SPF169" s="72"/>
      <c r="SPG169" s="72"/>
      <c r="SPH169" s="72"/>
      <c r="SPI169" s="72"/>
      <c r="SPJ169" s="72"/>
      <c r="SPK169" s="72"/>
      <c r="SPL169" s="72"/>
      <c r="SPM169" s="72"/>
      <c r="SPN169" s="72"/>
      <c r="SPO169" s="72"/>
      <c r="SPP169" s="72"/>
      <c r="SPQ169" s="72"/>
      <c r="SPR169" s="72"/>
      <c r="SPS169" s="72"/>
      <c r="SPT169" s="72"/>
      <c r="SPU169" s="72"/>
      <c r="SPV169" s="72"/>
      <c r="SPW169" s="72"/>
      <c r="SPX169" s="72"/>
      <c r="SPY169" s="72"/>
      <c r="SPZ169" s="72"/>
      <c r="SQA169" s="72"/>
      <c r="SQB169" s="72"/>
      <c r="SQC169" s="72"/>
      <c r="SQD169" s="72"/>
      <c r="SQE169" s="72"/>
      <c r="SQF169" s="72"/>
      <c r="SQG169" s="72"/>
      <c r="SQH169" s="72"/>
      <c r="SQI169" s="72"/>
      <c r="SQJ169" s="72"/>
      <c r="SQK169" s="72"/>
      <c r="SQL169" s="72"/>
      <c r="SQM169" s="72"/>
      <c r="SQN169" s="72"/>
      <c r="SQO169" s="72"/>
      <c r="SQP169" s="72"/>
      <c r="SQQ169" s="72"/>
      <c r="SQR169" s="72"/>
      <c r="SQS169" s="72"/>
      <c r="SQT169" s="72"/>
      <c r="SQU169" s="72"/>
      <c r="SQV169" s="72"/>
      <c r="SQW169" s="72"/>
      <c r="SQX169" s="72"/>
      <c r="SQY169" s="72"/>
      <c r="SQZ169" s="72"/>
      <c r="SRA169" s="72"/>
      <c r="SRB169" s="72"/>
      <c r="SRC169" s="72"/>
      <c r="SRD169" s="72"/>
      <c r="SRE169" s="72"/>
      <c r="SRF169" s="72"/>
      <c r="SRG169" s="72"/>
      <c r="SRH169" s="72"/>
      <c r="SRI169" s="72"/>
      <c r="SRJ169" s="72"/>
      <c r="SRK169" s="72"/>
      <c r="SRL169" s="72"/>
      <c r="SRM169" s="72"/>
      <c r="SRN169" s="72"/>
      <c r="SRO169" s="72"/>
      <c r="SRP169" s="72"/>
      <c r="SRQ169" s="72"/>
      <c r="SRR169" s="72"/>
      <c r="SRS169" s="72"/>
      <c r="SRT169" s="72"/>
      <c r="SRU169" s="72"/>
      <c r="SRV169" s="72"/>
      <c r="SRW169" s="72"/>
      <c r="SRX169" s="72"/>
      <c r="SRY169" s="72"/>
      <c r="SRZ169" s="72"/>
      <c r="SSA169" s="72"/>
      <c r="SSB169" s="72"/>
      <c r="SSC169" s="72"/>
      <c r="SSD169" s="72"/>
      <c r="SSE169" s="72"/>
      <c r="SSF169" s="72"/>
      <c r="SSG169" s="72"/>
      <c r="SSH169" s="72"/>
      <c r="SSI169" s="72"/>
      <c r="SSJ169" s="72"/>
      <c r="SSK169" s="72"/>
      <c r="SSL169" s="72"/>
      <c r="SSM169" s="72"/>
      <c r="SSN169" s="72"/>
      <c r="SSO169" s="72"/>
      <c r="SSP169" s="72"/>
      <c r="SSQ169" s="72"/>
      <c r="SSR169" s="72"/>
      <c r="SSS169" s="72"/>
      <c r="SST169" s="72"/>
      <c r="SSU169" s="72"/>
      <c r="SSV169" s="72"/>
      <c r="SSW169" s="72"/>
      <c r="SSX169" s="72"/>
      <c r="SSY169" s="72"/>
      <c r="SSZ169" s="72"/>
      <c r="STA169" s="72"/>
      <c r="STB169" s="72"/>
      <c r="STC169" s="72"/>
      <c r="STD169" s="72"/>
      <c r="STE169" s="72"/>
      <c r="STF169" s="72"/>
      <c r="STG169" s="72"/>
      <c r="STH169" s="72"/>
      <c r="STI169" s="72"/>
      <c r="STJ169" s="72"/>
      <c r="STK169" s="72"/>
      <c r="STL169" s="72"/>
      <c r="STM169" s="72"/>
      <c r="STN169" s="72"/>
      <c r="STO169" s="72"/>
      <c r="STP169" s="72"/>
      <c r="STQ169" s="72"/>
      <c r="STR169" s="72"/>
      <c r="STS169" s="72"/>
      <c r="STT169" s="72"/>
      <c r="STU169" s="72"/>
      <c r="STV169" s="72"/>
      <c r="STW169" s="72"/>
      <c r="STX169" s="72"/>
      <c r="STY169" s="72"/>
      <c r="STZ169" s="72"/>
      <c r="SUA169" s="72"/>
      <c r="SUB169" s="72"/>
      <c r="SUC169" s="72"/>
      <c r="SUD169" s="72"/>
      <c r="SUE169" s="72"/>
      <c r="SUF169" s="72"/>
      <c r="SUG169" s="72"/>
      <c r="SUH169" s="72"/>
      <c r="SUI169" s="72"/>
      <c r="SUJ169" s="72"/>
      <c r="SUK169" s="72"/>
      <c r="SUL169" s="72"/>
      <c r="SUM169" s="72"/>
      <c r="SUN169" s="72"/>
      <c r="SUO169" s="72"/>
      <c r="SUP169" s="72"/>
      <c r="SUQ169" s="72"/>
      <c r="SUR169" s="72"/>
      <c r="SUS169" s="72"/>
      <c r="SUT169" s="72"/>
      <c r="SUU169" s="72"/>
      <c r="SUV169" s="72"/>
      <c r="SUW169" s="72"/>
      <c r="SUX169" s="72"/>
      <c r="SUY169" s="72"/>
      <c r="SUZ169" s="72"/>
      <c r="SVA169" s="72"/>
      <c r="SVB169" s="72"/>
      <c r="SVC169" s="72"/>
      <c r="SVD169" s="72"/>
      <c r="SVE169" s="72"/>
      <c r="SVF169" s="72"/>
      <c r="SVG169" s="72"/>
      <c r="SVH169" s="72"/>
      <c r="SVI169" s="72"/>
      <c r="SVJ169" s="72"/>
      <c r="SVK169" s="72"/>
      <c r="SVL169" s="72"/>
      <c r="SVM169" s="72"/>
      <c r="SVN169" s="72"/>
      <c r="SVO169" s="72"/>
      <c r="SVP169" s="72"/>
      <c r="SVQ169" s="72"/>
      <c r="SVR169" s="72"/>
      <c r="SVS169" s="72"/>
      <c r="SVT169" s="72"/>
      <c r="SVU169" s="72"/>
      <c r="SVV169" s="72"/>
      <c r="SVW169" s="72"/>
      <c r="SVX169" s="72"/>
      <c r="SVY169" s="72"/>
      <c r="SVZ169" s="72"/>
      <c r="SWA169" s="72"/>
      <c r="SWB169" s="72"/>
      <c r="SWC169" s="72"/>
      <c r="SWD169" s="72"/>
      <c r="SWE169" s="72"/>
      <c r="SWF169" s="72"/>
      <c r="SWG169" s="72"/>
      <c r="SWH169" s="72"/>
      <c r="SWI169" s="72"/>
      <c r="SWJ169" s="72"/>
      <c r="SWK169" s="72"/>
      <c r="SWL169" s="72"/>
      <c r="SWM169" s="72"/>
      <c r="SWN169" s="72"/>
      <c r="SWO169" s="72"/>
      <c r="SWP169" s="72"/>
      <c r="SWQ169" s="72"/>
      <c r="SWR169" s="72"/>
      <c r="SWS169" s="72"/>
      <c r="SWT169" s="72"/>
      <c r="SWU169" s="72"/>
      <c r="SWV169" s="72"/>
      <c r="SWW169" s="72"/>
      <c r="SWX169" s="72"/>
      <c r="SWY169" s="72"/>
      <c r="SWZ169" s="72"/>
      <c r="SXA169" s="72"/>
      <c r="SXB169" s="72"/>
      <c r="SXC169" s="72"/>
      <c r="SXD169" s="72"/>
      <c r="SXE169" s="72"/>
      <c r="SXF169" s="72"/>
      <c r="SXG169" s="72"/>
      <c r="SXH169" s="72"/>
      <c r="SXI169" s="72"/>
      <c r="SXJ169" s="72"/>
      <c r="SXK169" s="72"/>
      <c r="SXL169" s="72"/>
      <c r="SXM169" s="72"/>
      <c r="SXN169" s="72"/>
      <c r="SXO169" s="72"/>
      <c r="SXP169" s="72"/>
      <c r="SXQ169" s="72"/>
      <c r="SXR169" s="72"/>
      <c r="SXS169" s="72"/>
      <c r="SXT169" s="72"/>
      <c r="SXU169" s="72"/>
      <c r="SXV169" s="72"/>
      <c r="SXW169" s="72"/>
      <c r="SXX169" s="72"/>
      <c r="SXY169" s="72"/>
      <c r="SXZ169" s="72"/>
      <c r="SYA169" s="72"/>
      <c r="SYB169" s="72"/>
      <c r="SYC169" s="72"/>
      <c r="SYD169" s="72"/>
      <c r="SYE169" s="72"/>
      <c r="SYF169" s="72"/>
      <c r="SYG169" s="72"/>
      <c r="SYH169" s="72"/>
      <c r="SYI169" s="72"/>
      <c r="SYJ169" s="72"/>
      <c r="SYK169" s="72"/>
      <c r="SYL169" s="72"/>
      <c r="SYM169" s="72"/>
      <c r="SYN169" s="72"/>
      <c r="SYO169" s="72"/>
      <c r="SYP169" s="72"/>
      <c r="SYQ169" s="72"/>
      <c r="SYR169" s="72"/>
      <c r="SYS169" s="72"/>
      <c r="SYT169" s="72"/>
      <c r="SYU169" s="72"/>
      <c r="SYV169" s="72"/>
      <c r="SYW169" s="72"/>
      <c r="SYX169" s="72"/>
      <c r="SYY169" s="72"/>
      <c r="SYZ169" s="72"/>
      <c r="SZA169" s="72"/>
      <c r="SZB169" s="72"/>
      <c r="SZC169" s="72"/>
      <c r="SZD169" s="72"/>
      <c r="SZE169" s="72"/>
      <c r="SZF169" s="72"/>
      <c r="SZG169" s="72"/>
      <c r="SZH169" s="72"/>
      <c r="SZI169" s="72"/>
      <c r="SZJ169" s="72"/>
      <c r="SZK169" s="72"/>
      <c r="SZL169" s="72"/>
      <c r="SZM169" s="72"/>
      <c r="SZN169" s="72"/>
      <c r="SZO169" s="72"/>
      <c r="SZP169" s="72"/>
      <c r="SZQ169" s="72"/>
      <c r="SZR169" s="72"/>
      <c r="SZS169" s="72"/>
      <c r="SZT169" s="72"/>
      <c r="SZU169" s="72"/>
      <c r="SZV169" s="72"/>
      <c r="SZW169" s="72"/>
      <c r="SZX169" s="72"/>
      <c r="SZY169" s="72"/>
      <c r="SZZ169" s="72"/>
      <c r="TAA169" s="72"/>
      <c r="TAB169" s="72"/>
      <c r="TAC169" s="72"/>
      <c r="TAD169" s="72"/>
      <c r="TAE169" s="72"/>
      <c r="TAF169" s="72"/>
      <c r="TAG169" s="72"/>
      <c r="TAH169" s="72"/>
      <c r="TAI169" s="72"/>
      <c r="TAJ169" s="72"/>
      <c r="TAK169" s="72"/>
      <c r="TAL169" s="72"/>
      <c r="TAM169" s="72"/>
      <c r="TAN169" s="72"/>
      <c r="TAO169" s="72"/>
      <c r="TAP169" s="72"/>
      <c r="TAQ169" s="72"/>
      <c r="TAR169" s="72"/>
      <c r="TAS169" s="72"/>
      <c r="TAT169" s="72"/>
      <c r="TAU169" s="72"/>
      <c r="TAV169" s="72"/>
      <c r="TAW169" s="72"/>
      <c r="TAX169" s="72"/>
      <c r="TAY169" s="72"/>
      <c r="TAZ169" s="72"/>
      <c r="TBA169" s="72"/>
      <c r="TBB169" s="72"/>
      <c r="TBC169" s="72"/>
      <c r="TBD169" s="72"/>
      <c r="TBE169" s="72"/>
      <c r="TBF169" s="72"/>
      <c r="TBG169" s="72"/>
      <c r="TBH169" s="72"/>
      <c r="TBI169" s="72"/>
      <c r="TBJ169" s="72"/>
      <c r="TBK169" s="72"/>
      <c r="TBL169" s="72"/>
      <c r="TBM169" s="72"/>
      <c r="TBN169" s="72"/>
      <c r="TBO169" s="72"/>
      <c r="TBP169" s="72"/>
      <c r="TBQ169" s="72"/>
      <c r="TBR169" s="72"/>
      <c r="TBS169" s="72"/>
      <c r="TBT169" s="72"/>
      <c r="TBU169" s="72"/>
      <c r="TBV169" s="72"/>
      <c r="TBW169" s="72"/>
      <c r="TBX169" s="72"/>
      <c r="TBY169" s="72"/>
      <c r="TBZ169" s="72"/>
      <c r="TCA169" s="72"/>
      <c r="TCB169" s="72"/>
      <c r="TCC169" s="72"/>
      <c r="TCD169" s="72"/>
      <c r="TCE169" s="72"/>
      <c r="TCF169" s="72"/>
      <c r="TCG169" s="72"/>
      <c r="TCH169" s="72"/>
      <c r="TCI169" s="72"/>
      <c r="TCJ169" s="72"/>
      <c r="TCK169" s="72"/>
      <c r="TCL169" s="72"/>
      <c r="TCM169" s="72"/>
      <c r="TCN169" s="72"/>
      <c r="TCO169" s="72"/>
      <c r="TCP169" s="72"/>
      <c r="TCQ169" s="72"/>
      <c r="TCR169" s="72"/>
      <c r="TCS169" s="72"/>
      <c r="TCT169" s="72"/>
      <c r="TCU169" s="72"/>
      <c r="TCV169" s="72"/>
      <c r="TCW169" s="72"/>
      <c r="TCX169" s="72"/>
      <c r="TCY169" s="72"/>
      <c r="TCZ169" s="72"/>
      <c r="TDA169" s="72"/>
      <c r="TDB169" s="72"/>
      <c r="TDC169" s="72"/>
      <c r="TDD169" s="72"/>
      <c r="TDE169" s="72"/>
      <c r="TDF169" s="72"/>
      <c r="TDG169" s="72"/>
      <c r="TDH169" s="72"/>
      <c r="TDI169" s="72"/>
      <c r="TDJ169" s="72"/>
      <c r="TDK169" s="72"/>
      <c r="TDL169" s="72"/>
      <c r="TDM169" s="72"/>
      <c r="TDN169" s="72"/>
      <c r="TDO169" s="72"/>
      <c r="TDP169" s="72"/>
      <c r="TDQ169" s="72"/>
      <c r="TDR169" s="72"/>
      <c r="TDS169" s="72"/>
      <c r="TDT169" s="72"/>
      <c r="TDU169" s="72"/>
      <c r="TDV169" s="72"/>
      <c r="TDW169" s="72"/>
      <c r="TDX169" s="72"/>
      <c r="TDY169" s="72"/>
      <c r="TDZ169" s="72"/>
      <c r="TEA169" s="72"/>
      <c r="TEB169" s="72"/>
      <c r="TEC169" s="72"/>
      <c r="TED169" s="72"/>
      <c r="TEE169" s="72"/>
      <c r="TEF169" s="72"/>
      <c r="TEG169" s="72"/>
      <c r="TEH169" s="72"/>
      <c r="TEI169" s="72"/>
      <c r="TEJ169" s="72"/>
      <c r="TEK169" s="72"/>
      <c r="TEL169" s="72"/>
      <c r="TEM169" s="72"/>
      <c r="TEN169" s="72"/>
      <c r="TEO169" s="72"/>
      <c r="TEP169" s="72"/>
      <c r="TEQ169" s="72"/>
      <c r="TER169" s="72"/>
      <c r="TES169" s="72"/>
      <c r="TET169" s="72"/>
      <c r="TEU169" s="72"/>
      <c r="TEV169" s="72"/>
      <c r="TEW169" s="72"/>
      <c r="TEX169" s="72"/>
      <c r="TEY169" s="72"/>
      <c r="TEZ169" s="72"/>
      <c r="TFA169" s="72"/>
      <c r="TFB169" s="72"/>
      <c r="TFC169" s="72"/>
      <c r="TFD169" s="72"/>
      <c r="TFE169" s="72"/>
      <c r="TFF169" s="72"/>
      <c r="TFG169" s="72"/>
      <c r="TFH169" s="72"/>
      <c r="TFI169" s="72"/>
      <c r="TFJ169" s="72"/>
      <c r="TFK169" s="72"/>
      <c r="TFL169" s="72"/>
      <c r="TFM169" s="72"/>
      <c r="TFN169" s="72"/>
      <c r="TFO169" s="72"/>
      <c r="TFP169" s="72"/>
      <c r="TFQ169" s="72"/>
      <c r="TFR169" s="72"/>
      <c r="TFS169" s="72"/>
      <c r="TFT169" s="72"/>
      <c r="TFU169" s="72"/>
      <c r="TFV169" s="72"/>
      <c r="TFW169" s="72"/>
      <c r="TFX169" s="72"/>
      <c r="TFY169" s="72"/>
      <c r="TFZ169" s="72"/>
      <c r="TGA169" s="72"/>
      <c r="TGB169" s="72"/>
      <c r="TGC169" s="72"/>
      <c r="TGD169" s="72"/>
      <c r="TGE169" s="72"/>
      <c r="TGF169" s="72"/>
      <c r="TGG169" s="72"/>
      <c r="TGH169" s="72"/>
      <c r="TGI169" s="72"/>
      <c r="TGJ169" s="72"/>
      <c r="TGK169" s="72"/>
      <c r="TGL169" s="72"/>
      <c r="TGM169" s="72"/>
      <c r="TGN169" s="72"/>
      <c r="TGO169" s="72"/>
      <c r="TGP169" s="72"/>
      <c r="TGQ169" s="72"/>
      <c r="TGR169" s="72"/>
      <c r="TGS169" s="72"/>
      <c r="TGT169" s="72"/>
      <c r="TGU169" s="72"/>
      <c r="TGV169" s="72"/>
      <c r="TGW169" s="72"/>
      <c r="TGX169" s="72"/>
      <c r="TGY169" s="72"/>
      <c r="TGZ169" s="72"/>
      <c r="THA169" s="72"/>
      <c r="THB169" s="72"/>
      <c r="THC169" s="72"/>
      <c r="THD169" s="72"/>
      <c r="THE169" s="72"/>
      <c r="THF169" s="72"/>
      <c r="THG169" s="72"/>
      <c r="THH169" s="72"/>
      <c r="THI169" s="72"/>
      <c r="THJ169" s="72"/>
      <c r="THK169" s="72"/>
      <c r="THL169" s="72"/>
      <c r="THM169" s="72"/>
      <c r="THN169" s="72"/>
      <c r="THO169" s="72"/>
      <c r="THP169" s="72"/>
      <c r="THQ169" s="72"/>
      <c r="THR169" s="72"/>
      <c r="THS169" s="72"/>
      <c r="THT169" s="72"/>
      <c r="THU169" s="72"/>
      <c r="THV169" s="72"/>
      <c r="THW169" s="72"/>
      <c r="THX169" s="72"/>
      <c r="THY169" s="72"/>
      <c r="THZ169" s="72"/>
      <c r="TIA169" s="72"/>
      <c r="TIB169" s="72"/>
      <c r="TIC169" s="72"/>
      <c r="TID169" s="72"/>
      <c r="TIE169" s="72"/>
      <c r="TIF169" s="72"/>
      <c r="TIG169" s="72"/>
      <c r="TIH169" s="72"/>
      <c r="TII169" s="72"/>
      <c r="TIJ169" s="72"/>
      <c r="TIK169" s="72"/>
      <c r="TIL169" s="72"/>
      <c r="TIM169" s="72"/>
      <c r="TIN169" s="72"/>
      <c r="TIO169" s="72"/>
      <c r="TIP169" s="72"/>
      <c r="TIQ169" s="72"/>
      <c r="TIR169" s="72"/>
      <c r="TIS169" s="72"/>
      <c r="TIT169" s="72"/>
      <c r="TIU169" s="72"/>
      <c r="TIV169" s="72"/>
      <c r="TIW169" s="72"/>
      <c r="TIX169" s="72"/>
      <c r="TIY169" s="72"/>
      <c r="TIZ169" s="72"/>
      <c r="TJA169" s="72"/>
      <c r="TJB169" s="72"/>
      <c r="TJC169" s="72"/>
      <c r="TJD169" s="72"/>
      <c r="TJE169" s="72"/>
      <c r="TJF169" s="72"/>
      <c r="TJG169" s="72"/>
      <c r="TJH169" s="72"/>
      <c r="TJI169" s="72"/>
      <c r="TJJ169" s="72"/>
      <c r="TJK169" s="72"/>
      <c r="TJL169" s="72"/>
      <c r="TJM169" s="72"/>
      <c r="TJN169" s="72"/>
      <c r="TJO169" s="72"/>
      <c r="TJP169" s="72"/>
      <c r="TJQ169" s="72"/>
      <c r="TJR169" s="72"/>
      <c r="TJS169" s="72"/>
      <c r="TJT169" s="72"/>
      <c r="TJU169" s="72"/>
      <c r="TJV169" s="72"/>
      <c r="TJW169" s="72"/>
      <c r="TJX169" s="72"/>
      <c r="TJY169" s="72"/>
      <c r="TJZ169" s="72"/>
      <c r="TKA169" s="72"/>
      <c r="TKB169" s="72"/>
      <c r="TKC169" s="72"/>
      <c r="TKD169" s="72"/>
      <c r="TKE169" s="72"/>
      <c r="TKF169" s="72"/>
      <c r="TKG169" s="72"/>
      <c r="TKH169" s="72"/>
      <c r="TKI169" s="72"/>
      <c r="TKJ169" s="72"/>
      <c r="TKK169" s="72"/>
      <c r="TKL169" s="72"/>
      <c r="TKM169" s="72"/>
      <c r="TKN169" s="72"/>
      <c r="TKO169" s="72"/>
      <c r="TKP169" s="72"/>
      <c r="TKQ169" s="72"/>
      <c r="TKR169" s="72"/>
      <c r="TKS169" s="72"/>
      <c r="TKT169" s="72"/>
      <c r="TKU169" s="72"/>
      <c r="TKV169" s="72"/>
      <c r="TKW169" s="72"/>
      <c r="TKX169" s="72"/>
      <c r="TKY169" s="72"/>
      <c r="TKZ169" s="72"/>
      <c r="TLA169" s="72"/>
      <c r="TLB169" s="72"/>
      <c r="TLC169" s="72"/>
      <c r="TLD169" s="72"/>
      <c r="TLE169" s="72"/>
      <c r="TLF169" s="72"/>
      <c r="TLG169" s="72"/>
      <c r="TLH169" s="72"/>
      <c r="TLI169" s="72"/>
      <c r="TLJ169" s="72"/>
      <c r="TLK169" s="72"/>
      <c r="TLL169" s="72"/>
      <c r="TLM169" s="72"/>
      <c r="TLN169" s="72"/>
      <c r="TLO169" s="72"/>
      <c r="TLP169" s="72"/>
      <c r="TLQ169" s="72"/>
      <c r="TLR169" s="72"/>
      <c r="TLS169" s="72"/>
      <c r="TLT169" s="72"/>
      <c r="TLU169" s="72"/>
      <c r="TLV169" s="72"/>
      <c r="TLW169" s="72"/>
      <c r="TLX169" s="72"/>
      <c r="TLY169" s="72"/>
      <c r="TLZ169" s="72"/>
      <c r="TMA169" s="72"/>
      <c r="TMB169" s="72"/>
      <c r="TMC169" s="72"/>
      <c r="TMD169" s="72"/>
      <c r="TME169" s="72"/>
      <c r="TMF169" s="72"/>
      <c r="TMG169" s="72"/>
      <c r="TMH169" s="72"/>
      <c r="TMI169" s="72"/>
      <c r="TMJ169" s="72"/>
      <c r="TMK169" s="72"/>
      <c r="TML169" s="72"/>
      <c r="TMM169" s="72"/>
      <c r="TMN169" s="72"/>
      <c r="TMO169" s="72"/>
      <c r="TMP169" s="72"/>
      <c r="TMQ169" s="72"/>
      <c r="TMR169" s="72"/>
      <c r="TMS169" s="72"/>
      <c r="TMT169" s="72"/>
      <c r="TMU169" s="72"/>
      <c r="TMV169" s="72"/>
      <c r="TMW169" s="72"/>
      <c r="TMX169" s="72"/>
      <c r="TMY169" s="72"/>
      <c r="TMZ169" s="72"/>
      <c r="TNA169" s="72"/>
      <c r="TNB169" s="72"/>
      <c r="TNC169" s="72"/>
      <c r="TND169" s="72"/>
      <c r="TNE169" s="72"/>
      <c r="TNF169" s="72"/>
      <c r="TNG169" s="72"/>
      <c r="TNH169" s="72"/>
      <c r="TNI169" s="72"/>
      <c r="TNJ169" s="72"/>
      <c r="TNK169" s="72"/>
      <c r="TNL169" s="72"/>
      <c r="TNM169" s="72"/>
      <c r="TNN169" s="72"/>
      <c r="TNO169" s="72"/>
      <c r="TNP169" s="72"/>
      <c r="TNQ169" s="72"/>
      <c r="TNR169" s="72"/>
      <c r="TNS169" s="72"/>
      <c r="TNT169" s="72"/>
      <c r="TNU169" s="72"/>
      <c r="TNV169" s="72"/>
      <c r="TNW169" s="72"/>
      <c r="TNX169" s="72"/>
      <c r="TNY169" s="72"/>
      <c r="TNZ169" s="72"/>
      <c r="TOA169" s="72"/>
      <c r="TOB169" s="72"/>
      <c r="TOC169" s="72"/>
      <c r="TOD169" s="72"/>
      <c r="TOE169" s="72"/>
      <c r="TOF169" s="72"/>
      <c r="TOG169" s="72"/>
      <c r="TOH169" s="72"/>
      <c r="TOI169" s="72"/>
      <c r="TOJ169" s="72"/>
      <c r="TOK169" s="72"/>
      <c r="TOL169" s="72"/>
      <c r="TOM169" s="72"/>
      <c r="TON169" s="72"/>
      <c r="TOO169" s="72"/>
      <c r="TOP169" s="72"/>
      <c r="TOQ169" s="72"/>
      <c r="TOR169" s="72"/>
      <c r="TOS169" s="72"/>
      <c r="TOT169" s="72"/>
      <c r="TOU169" s="72"/>
      <c r="TOV169" s="72"/>
      <c r="TOW169" s="72"/>
      <c r="TOX169" s="72"/>
      <c r="TOY169" s="72"/>
      <c r="TOZ169" s="72"/>
      <c r="TPA169" s="72"/>
      <c r="TPB169" s="72"/>
      <c r="TPC169" s="72"/>
      <c r="TPD169" s="72"/>
      <c r="TPE169" s="72"/>
      <c r="TPF169" s="72"/>
      <c r="TPG169" s="72"/>
      <c r="TPH169" s="72"/>
      <c r="TPI169" s="72"/>
      <c r="TPJ169" s="72"/>
      <c r="TPK169" s="72"/>
      <c r="TPL169" s="72"/>
      <c r="TPM169" s="72"/>
      <c r="TPN169" s="72"/>
      <c r="TPO169" s="72"/>
      <c r="TPP169" s="72"/>
      <c r="TPQ169" s="72"/>
      <c r="TPR169" s="72"/>
      <c r="TPS169" s="72"/>
      <c r="TPT169" s="72"/>
      <c r="TPU169" s="72"/>
      <c r="TPV169" s="72"/>
      <c r="TPW169" s="72"/>
      <c r="TPX169" s="72"/>
      <c r="TPY169" s="72"/>
      <c r="TPZ169" s="72"/>
      <c r="TQA169" s="72"/>
      <c r="TQB169" s="72"/>
      <c r="TQC169" s="72"/>
      <c r="TQD169" s="72"/>
      <c r="TQE169" s="72"/>
      <c r="TQF169" s="72"/>
      <c r="TQG169" s="72"/>
      <c r="TQH169" s="72"/>
      <c r="TQI169" s="72"/>
      <c r="TQJ169" s="72"/>
      <c r="TQK169" s="72"/>
      <c r="TQL169" s="72"/>
      <c r="TQM169" s="72"/>
      <c r="TQN169" s="72"/>
      <c r="TQO169" s="72"/>
      <c r="TQP169" s="72"/>
      <c r="TQQ169" s="72"/>
      <c r="TQR169" s="72"/>
      <c r="TQS169" s="72"/>
      <c r="TQT169" s="72"/>
      <c r="TQU169" s="72"/>
      <c r="TQV169" s="72"/>
      <c r="TQW169" s="72"/>
      <c r="TQX169" s="72"/>
      <c r="TQY169" s="72"/>
      <c r="TQZ169" s="72"/>
      <c r="TRA169" s="72"/>
      <c r="TRB169" s="72"/>
      <c r="TRC169" s="72"/>
      <c r="TRD169" s="72"/>
      <c r="TRE169" s="72"/>
      <c r="TRF169" s="72"/>
      <c r="TRG169" s="72"/>
      <c r="TRH169" s="72"/>
      <c r="TRI169" s="72"/>
      <c r="TRJ169" s="72"/>
      <c r="TRK169" s="72"/>
      <c r="TRL169" s="72"/>
      <c r="TRM169" s="72"/>
      <c r="TRN169" s="72"/>
      <c r="TRO169" s="72"/>
      <c r="TRP169" s="72"/>
      <c r="TRQ169" s="72"/>
      <c r="TRR169" s="72"/>
      <c r="TRS169" s="72"/>
      <c r="TRT169" s="72"/>
      <c r="TRU169" s="72"/>
      <c r="TRV169" s="72"/>
      <c r="TRW169" s="72"/>
      <c r="TRX169" s="72"/>
      <c r="TRY169" s="72"/>
      <c r="TRZ169" s="72"/>
      <c r="TSA169" s="72"/>
      <c r="TSB169" s="72"/>
      <c r="TSC169" s="72"/>
      <c r="TSD169" s="72"/>
      <c r="TSE169" s="72"/>
      <c r="TSF169" s="72"/>
      <c r="TSG169" s="72"/>
      <c r="TSH169" s="72"/>
      <c r="TSI169" s="72"/>
      <c r="TSJ169" s="72"/>
      <c r="TSK169" s="72"/>
      <c r="TSL169" s="72"/>
      <c r="TSM169" s="72"/>
      <c r="TSN169" s="72"/>
      <c r="TSO169" s="72"/>
      <c r="TSP169" s="72"/>
      <c r="TSQ169" s="72"/>
      <c r="TSR169" s="72"/>
      <c r="TSS169" s="72"/>
      <c r="TST169" s="72"/>
      <c r="TSU169" s="72"/>
      <c r="TSV169" s="72"/>
      <c r="TSW169" s="72"/>
      <c r="TSX169" s="72"/>
      <c r="TSY169" s="72"/>
      <c r="TSZ169" s="72"/>
      <c r="TTA169" s="72"/>
      <c r="TTB169" s="72"/>
      <c r="TTC169" s="72"/>
      <c r="TTD169" s="72"/>
      <c r="TTE169" s="72"/>
      <c r="TTF169" s="72"/>
      <c r="TTG169" s="72"/>
      <c r="TTH169" s="72"/>
      <c r="TTI169" s="72"/>
      <c r="TTJ169" s="72"/>
      <c r="TTK169" s="72"/>
      <c r="TTL169" s="72"/>
      <c r="TTM169" s="72"/>
      <c r="TTN169" s="72"/>
      <c r="TTO169" s="72"/>
      <c r="TTP169" s="72"/>
      <c r="TTQ169" s="72"/>
      <c r="TTR169" s="72"/>
      <c r="TTS169" s="72"/>
      <c r="TTT169" s="72"/>
      <c r="TTU169" s="72"/>
      <c r="TTV169" s="72"/>
      <c r="TTW169" s="72"/>
      <c r="TTX169" s="72"/>
      <c r="TTY169" s="72"/>
      <c r="TTZ169" s="72"/>
      <c r="TUA169" s="72"/>
      <c r="TUB169" s="72"/>
      <c r="TUC169" s="72"/>
      <c r="TUD169" s="72"/>
      <c r="TUE169" s="72"/>
      <c r="TUF169" s="72"/>
      <c r="TUG169" s="72"/>
      <c r="TUH169" s="72"/>
      <c r="TUI169" s="72"/>
      <c r="TUJ169" s="72"/>
      <c r="TUK169" s="72"/>
      <c r="TUL169" s="72"/>
      <c r="TUM169" s="72"/>
      <c r="TUN169" s="72"/>
      <c r="TUO169" s="72"/>
      <c r="TUP169" s="72"/>
      <c r="TUQ169" s="72"/>
      <c r="TUR169" s="72"/>
      <c r="TUS169" s="72"/>
      <c r="TUT169" s="72"/>
      <c r="TUU169" s="72"/>
      <c r="TUV169" s="72"/>
      <c r="TUW169" s="72"/>
      <c r="TUX169" s="72"/>
      <c r="TUY169" s="72"/>
      <c r="TUZ169" s="72"/>
      <c r="TVA169" s="72"/>
      <c r="TVB169" s="72"/>
      <c r="TVC169" s="72"/>
      <c r="TVD169" s="72"/>
      <c r="TVE169" s="72"/>
      <c r="TVF169" s="72"/>
      <c r="TVG169" s="72"/>
      <c r="TVH169" s="72"/>
      <c r="TVI169" s="72"/>
      <c r="TVJ169" s="72"/>
      <c r="TVK169" s="72"/>
      <c r="TVL169" s="72"/>
      <c r="TVM169" s="72"/>
      <c r="TVN169" s="72"/>
      <c r="TVO169" s="72"/>
      <c r="TVP169" s="72"/>
      <c r="TVQ169" s="72"/>
      <c r="TVR169" s="72"/>
      <c r="TVS169" s="72"/>
      <c r="TVT169" s="72"/>
      <c r="TVU169" s="72"/>
      <c r="TVV169" s="72"/>
      <c r="TVW169" s="72"/>
      <c r="TVX169" s="72"/>
      <c r="TVY169" s="72"/>
      <c r="TVZ169" s="72"/>
      <c r="TWA169" s="72"/>
      <c r="TWB169" s="72"/>
      <c r="TWC169" s="72"/>
      <c r="TWD169" s="72"/>
      <c r="TWE169" s="72"/>
      <c r="TWF169" s="72"/>
      <c r="TWG169" s="72"/>
      <c r="TWH169" s="72"/>
      <c r="TWI169" s="72"/>
      <c r="TWJ169" s="72"/>
      <c r="TWK169" s="72"/>
      <c r="TWL169" s="72"/>
      <c r="TWM169" s="72"/>
      <c r="TWN169" s="72"/>
      <c r="TWO169" s="72"/>
      <c r="TWP169" s="72"/>
      <c r="TWQ169" s="72"/>
      <c r="TWR169" s="72"/>
      <c r="TWS169" s="72"/>
      <c r="TWT169" s="72"/>
      <c r="TWU169" s="72"/>
      <c r="TWV169" s="72"/>
      <c r="TWW169" s="72"/>
      <c r="TWX169" s="72"/>
      <c r="TWY169" s="72"/>
      <c r="TWZ169" s="72"/>
      <c r="TXA169" s="72"/>
      <c r="TXB169" s="72"/>
      <c r="TXC169" s="72"/>
      <c r="TXD169" s="72"/>
      <c r="TXE169" s="72"/>
      <c r="TXF169" s="72"/>
      <c r="TXG169" s="72"/>
      <c r="TXH169" s="72"/>
      <c r="TXI169" s="72"/>
      <c r="TXJ169" s="72"/>
      <c r="TXK169" s="72"/>
      <c r="TXL169" s="72"/>
      <c r="TXM169" s="72"/>
      <c r="TXN169" s="72"/>
      <c r="TXO169" s="72"/>
      <c r="TXP169" s="72"/>
      <c r="TXQ169" s="72"/>
      <c r="TXR169" s="72"/>
      <c r="TXS169" s="72"/>
      <c r="TXT169" s="72"/>
      <c r="TXU169" s="72"/>
      <c r="TXV169" s="72"/>
      <c r="TXW169" s="72"/>
      <c r="TXX169" s="72"/>
      <c r="TXY169" s="72"/>
      <c r="TXZ169" s="72"/>
      <c r="TYA169" s="72"/>
      <c r="TYB169" s="72"/>
      <c r="TYC169" s="72"/>
      <c r="TYD169" s="72"/>
      <c r="TYE169" s="72"/>
      <c r="TYF169" s="72"/>
      <c r="TYG169" s="72"/>
      <c r="TYH169" s="72"/>
      <c r="TYI169" s="72"/>
      <c r="TYJ169" s="72"/>
      <c r="TYK169" s="72"/>
      <c r="TYL169" s="72"/>
      <c r="TYM169" s="72"/>
      <c r="TYN169" s="72"/>
      <c r="TYO169" s="72"/>
      <c r="TYP169" s="72"/>
      <c r="TYQ169" s="72"/>
      <c r="TYR169" s="72"/>
      <c r="TYS169" s="72"/>
      <c r="TYT169" s="72"/>
      <c r="TYU169" s="72"/>
      <c r="TYV169" s="72"/>
      <c r="TYW169" s="72"/>
      <c r="TYX169" s="72"/>
      <c r="TYY169" s="72"/>
      <c r="TYZ169" s="72"/>
      <c r="TZA169" s="72"/>
      <c r="TZB169" s="72"/>
      <c r="TZC169" s="72"/>
      <c r="TZD169" s="72"/>
      <c r="TZE169" s="72"/>
      <c r="TZF169" s="72"/>
      <c r="TZG169" s="72"/>
      <c r="TZH169" s="72"/>
      <c r="TZI169" s="72"/>
      <c r="TZJ169" s="72"/>
      <c r="TZK169" s="72"/>
      <c r="TZL169" s="72"/>
      <c r="TZM169" s="72"/>
      <c r="TZN169" s="72"/>
      <c r="TZO169" s="72"/>
      <c r="TZP169" s="72"/>
      <c r="TZQ169" s="72"/>
      <c r="TZR169" s="72"/>
      <c r="TZS169" s="72"/>
      <c r="TZT169" s="72"/>
      <c r="TZU169" s="72"/>
      <c r="TZV169" s="72"/>
      <c r="TZW169" s="72"/>
      <c r="TZX169" s="72"/>
      <c r="TZY169" s="72"/>
      <c r="TZZ169" s="72"/>
      <c r="UAA169" s="72"/>
      <c r="UAB169" s="72"/>
      <c r="UAC169" s="72"/>
      <c r="UAD169" s="72"/>
      <c r="UAE169" s="72"/>
      <c r="UAF169" s="72"/>
      <c r="UAG169" s="72"/>
      <c r="UAH169" s="72"/>
      <c r="UAI169" s="72"/>
      <c r="UAJ169" s="72"/>
      <c r="UAK169" s="72"/>
      <c r="UAL169" s="72"/>
      <c r="UAM169" s="72"/>
      <c r="UAN169" s="72"/>
      <c r="UAO169" s="72"/>
      <c r="UAP169" s="72"/>
      <c r="UAQ169" s="72"/>
      <c r="UAR169" s="72"/>
      <c r="UAS169" s="72"/>
      <c r="UAT169" s="72"/>
      <c r="UAU169" s="72"/>
      <c r="UAV169" s="72"/>
      <c r="UAW169" s="72"/>
      <c r="UAX169" s="72"/>
      <c r="UAY169" s="72"/>
      <c r="UAZ169" s="72"/>
      <c r="UBA169" s="72"/>
      <c r="UBB169" s="72"/>
      <c r="UBC169" s="72"/>
      <c r="UBD169" s="72"/>
      <c r="UBE169" s="72"/>
      <c r="UBF169" s="72"/>
      <c r="UBG169" s="72"/>
      <c r="UBH169" s="72"/>
      <c r="UBI169" s="72"/>
      <c r="UBJ169" s="72"/>
      <c r="UBK169" s="72"/>
      <c r="UBL169" s="72"/>
      <c r="UBM169" s="72"/>
      <c r="UBN169" s="72"/>
      <c r="UBO169" s="72"/>
      <c r="UBP169" s="72"/>
      <c r="UBQ169" s="72"/>
      <c r="UBR169" s="72"/>
      <c r="UBS169" s="72"/>
      <c r="UBT169" s="72"/>
      <c r="UBU169" s="72"/>
      <c r="UBV169" s="72"/>
      <c r="UBW169" s="72"/>
      <c r="UBX169" s="72"/>
      <c r="UBY169" s="72"/>
      <c r="UBZ169" s="72"/>
      <c r="UCA169" s="72"/>
      <c r="UCB169" s="72"/>
      <c r="UCC169" s="72"/>
      <c r="UCD169" s="72"/>
      <c r="UCE169" s="72"/>
      <c r="UCF169" s="72"/>
      <c r="UCG169" s="72"/>
      <c r="UCH169" s="72"/>
      <c r="UCI169" s="72"/>
      <c r="UCJ169" s="72"/>
      <c r="UCK169" s="72"/>
      <c r="UCL169" s="72"/>
      <c r="UCM169" s="72"/>
      <c r="UCN169" s="72"/>
      <c r="UCO169" s="72"/>
      <c r="UCP169" s="72"/>
      <c r="UCQ169" s="72"/>
      <c r="UCR169" s="72"/>
      <c r="UCS169" s="72"/>
      <c r="UCT169" s="72"/>
      <c r="UCU169" s="72"/>
      <c r="UCV169" s="72"/>
      <c r="UCW169" s="72"/>
      <c r="UCX169" s="72"/>
      <c r="UCY169" s="72"/>
      <c r="UCZ169" s="72"/>
      <c r="UDA169" s="72"/>
      <c r="UDB169" s="72"/>
      <c r="UDC169" s="72"/>
      <c r="UDD169" s="72"/>
      <c r="UDE169" s="72"/>
      <c r="UDF169" s="72"/>
      <c r="UDG169" s="72"/>
      <c r="UDH169" s="72"/>
      <c r="UDI169" s="72"/>
      <c r="UDJ169" s="72"/>
      <c r="UDK169" s="72"/>
      <c r="UDL169" s="72"/>
      <c r="UDM169" s="72"/>
      <c r="UDN169" s="72"/>
      <c r="UDO169" s="72"/>
      <c r="UDP169" s="72"/>
      <c r="UDQ169" s="72"/>
      <c r="UDR169" s="72"/>
      <c r="UDS169" s="72"/>
      <c r="UDT169" s="72"/>
      <c r="UDU169" s="72"/>
      <c r="UDV169" s="72"/>
      <c r="UDW169" s="72"/>
      <c r="UDX169" s="72"/>
      <c r="UDY169" s="72"/>
      <c r="UDZ169" s="72"/>
      <c r="UEA169" s="72"/>
      <c r="UEB169" s="72"/>
      <c r="UEC169" s="72"/>
      <c r="UED169" s="72"/>
      <c r="UEE169" s="72"/>
      <c r="UEF169" s="72"/>
      <c r="UEG169" s="72"/>
      <c r="UEH169" s="72"/>
      <c r="UEI169" s="72"/>
      <c r="UEJ169" s="72"/>
      <c r="UEK169" s="72"/>
      <c r="UEL169" s="72"/>
      <c r="UEM169" s="72"/>
      <c r="UEN169" s="72"/>
      <c r="UEO169" s="72"/>
      <c r="UEP169" s="72"/>
      <c r="UEQ169" s="72"/>
      <c r="UER169" s="72"/>
      <c r="UES169" s="72"/>
      <c r="UET169" s="72"/>
      <c r="UEU169" s="72"/>
      <c r="UEV169" s="72"/>
      <c r="UEW169" s="72"/>
      <c r="UEX169" s="72"/>
      <c r="UEY169" s="72"/>
      <c r="UEZ169" s="72"/>
      <c r="UFA169" s="72"/>
      <c r="UFB169" s="72"/>
      <c r="UFC169" s="72"/>
      <c r="UFD169" s="72"/>
      <c r="UFE169" s="72"/>
      <c r="UFF169" s="72"/>
      <c r="UFG169" s="72"/>
      <c r="UFH169" s="72"/>
      <c r="UFI169" s="72"/>
      <c r="UFJ169" s="72"/>
      <c r="UFK169" s="72"/>
      <c r="UFL169" s="72"/>
      <c r="UFM169" s="72"/>
      <c r="UFN169" s="72"/>
      <c r="UFO169" s="72"/>
      <c r="UFP169" s="72"/>
      <c r="UFQ169" s="72"/>
      <c r="UFR169" s="72"/>
      <c r="UFS169" s="72"/>
      <c r="UFT169" s="72"/>
      <c r="UFU169" s="72"/>
      <c r="UFV169" s="72"/>
      <c r="UFW169" s="72"/>
      <c r="UFX169" s="72"/>
      <c r="UFY169" s="72"/>
      <c r="UFZ169" s="72"/>
      <c r="UGA169" s="72"/>
      <c r="UGB169" s="72"/>
      <c r="UGC169" s="72"/>
      <c r="UGD169" s="72"/>
      <c r="UGE169" s="72"/>
      <c r="UGF169" s="72"/>
      <c r="UGG169" s="72"/>
      <c r="UGH169" s="72"/>
      <c r="UGI169" s="72"/>
      <c r="UGJ169" s="72"/>
      <c r="UGK169" s="72"/>
      <c r="UGL169" s="72"/>
      <c r="UGM169" s="72"/>
      <c r="UGN169" s="72"/>
      <c r="UGO169" s="72"/>
      <c r="UGP169" s="72"/>
      <c r="UGQ169" s="72"/>
      <c r="UGR169" s="72"/>
      <c r="UGS169" s="72"/>
      <c r="UGT169" s="72"/>
      <c r="UGU169" s="72"/>
      <c r="UGV169" s="72"/>
      <c r="UGW169" s="72"/>
      <c r="UGX169" s="72"/>
      <c r="UGY169" s="72"/>
      <c r="UGZ169" s="72"/>
      <c r="UHA169" s="72"/>
      <c r="UHB169" s="72"/>
      <c r="UHC169" s="72"/>
      <c r="UHD169" s="72"/>
      <c r="UHE169" s="72"/>
      <c r="UHF169" s="72"/>
      <c r="UHG169" s="72"/>
      <c r="UHH169" s="72"/>
      <c r="UHI169" s="72"/>
      <c r="UHJ169" s="72"/>
      <c r="UHK169" s="72"/>
      <c r="UHL169" s="72"/>
      <c r="UHM169" s="72"/>
      <c r="UHN169" s="72"/>
      <c r="UHO169" s="72"/>
      <c r="UHP169" s="72"/>
      <c r="UHQ169" s="72"/>
      <c r="UHR169" s="72"/>
      <c r="UHS169" s="72"/>
      <c r="UHT169" s="72"/>
      <c r="UHU169" s="72"/>
      <c r="UHV169" s="72"/>
      <c r="UHW169" s="72"/>
      <c r="UHX169" s="72"/>
      <c r="UHY169" s="72"/>
      <c r="UHZ169" s="72"/>
      <c r="UIA169" s="72"/>
      <c r="UIB169" s="72"/>
      <c r="UIC169" s="72"/>
      <c r="UID169" s="72"/>
      <c r="UIE169" s="72"/>
      <c r="UIF169" s="72"/>
      <c r="UIG169" s="72"/>
      <c r="UIH169" s="72"/>
      <c r="UII169" s="72"/>
      <c r="UIJ169" s="72"/>
      <c r="UIK169" s="72"/>
      <c r="UIL169" s="72"/>
      <c r="UIM169" s="72"/>
      <c r="UIN169" s="72"/>
      <c r="UIO169" s="72"/>
      <c r="UIP169" s="72"/>
      <c r="UIQ169" s="72"/>
      <c r="UIR169" s="72"/>
      <c r="UIS169" s="72"/>
      <c r="UIT169" s="72"/>
      <c r="UIU169" s="72"/>
      <c r="UIV169" s="72"/>
      <c r="UIW169" s="72"/>
      <c r="UIX169" s="72"/>
      <c r="UIY169" s="72"/>
      <c r="UIZ169" s="72"/>
      <c r="UJA169" s="72"/>
      <c r="UJB169" s="72"/>
      <c r="UJC169" s="72"/>
      <c r="UJD169" s="72"/>
      <c r="UJE169" s="72"/>
      <c r="UJF169" s="72"/>
      <c r="UJG169" s="72"/>
      <c r="UJH169" s="72"/>
      <c r="UJI169" s="72"/>
      <c r="UJJ169" s="72"/>
      <c r="UJK169" s="72"/>
      <c r="UJL169" s="72"/>
      <c r="UJM169" s="72"/>
      <c r="UJN169" s="72"/>
      <c r="UJO169" s="72"/>
      <c r="UJP169" s="72"/>
      <c r="UJQ169" s="72"/>
      <c r="UJR169" s="72"/>
      <c r="UJS169" s="72"/>
      <c r="UJT169" s="72"/>
      <c r="UJU169" s="72"/>
      <c r="UJV169" s="72"/>
      <c r="UJW169" s="72"/>
      <c r="UJX169" s="72"/>
      <c r="UJY169" s="72"/>
      <c r="UJZ169" s="72"/>
      <c r="UKA169" s="72"/>
      <c r="UKB169" s="72"/>
      <c r="UKC169" s="72"/>
      <c r="UKD169" s="72"/>
      <c r="UKE169" s="72"/>
      <c r="UKF169" s="72"/>
      <c r="UKG169" s="72"/>
      <c r="UKH169" s="72"/>
      <c r="UKI169" s="72"/>
      <c r="UKJ169" s="72"/>
      <c r="UKK169" s="72"/>
      <c r="UKL169" s="72"/>
      <c r="UKM169" s="72"/>
      <c r="UKN169" s="72"/>
      <c r="UKO169" s="72"/>
      <c r="UKP169" s="72"/>
      <c r="UKQ169" s="72"/>
      <c r="UKR169" s="72"/>
      <c r="UKS169" s="72"/>
      <c r="UKT169" s="72"/>
      <c r="UKU169" s="72"/>
      <c r="UKV169" s="72"/>
      <c r="UKW169" s="72"/>
      <c r="UKX169" s="72"/>
      <c r="UKY169" s="72"/>
      <c r="UKZ169" s="72"/>
      <c r="ULA169" s="72"/>
      <c r="ULB169" s="72"/>
      <c r="ULC169" s="72"/>
      <c r="ULD169" s="72"/>
      <c r="ULE169" s="72"/>
      <c r="ULF169" s="72"/>
      <c r="ULG169" s="72"/>
      <c r="ULH169" s="72"/>
      <c r="ULI169" s="72"/>
      <c r="ULJ169" s="72"/>
      <c r="ULK169" s="72"/>
      <c r="ULL169" s="72"/>
      <c r="ULM169" s="72"/>
      <c r="ULN169" s="72"/>
      <c r="ULO169" s="72"/>
      <c r="ULP169" s="72"/>
      <c r="ULQ169" s="72"/>
      <c r="ULR169" s="72"/>
      <c r="ULS169" s="72"/>
      <c r="ULT169" s="72"/>
      <c r="ULU169" s="72"/>
      <c r="ULV169" s="72"/>
      <c r="ULW169" s="72"/>
      <c r="ULX169" s="72"/>
      <c r="ULY169" s="72"/>
      <c r="ULZ169" s="72"/>
      <c r="UMA169" s="72"/>
      <c r="UMB169" s="72"/>
      <c r="UMC169" s="72"/>
      <c r="UMD169" s="72"/>
      <c r="UME169" s="72"/>
      <c r="UMF169" s="72"/>
      <c r="UMG169" s="72"/>
      <c r="UMH169" s="72"/>
      <c r="UMI169" s="72"/>
      <c r="UMJ169" s="72"/>
      <c r="UMK169" s="72"/>
      <c r="UML169" s="72"/>
      <c r="UMM169" s="72"/>
      <c r="UMN169" s="72"/>
      <c r="UMO169" s="72"/>
      <c r="UMP169" s="72"/>
      <c r="UMQ169" s="72"/>
      <c r="UMR169" s="72"/>
      <c r="UMS169" s="72"/>
      <c r="UMT169" s="72"/>
      <c r="UMU169" s="72"/>
      <c r="UMV169" s="72"/>
      <c r="UMW169" s="72"/>
      <c r="UMX169" s="72"/>
      <c r="UMY169" s="72"/>
      <c r="UMZ169" s="72"/>
      <c r="UNA169" s="72"/>
      <c r="UNB169" s="72"/>
      <c r="UNC169" s="72"/>
      <c r="UND169" s="72"/>
      <c r="UNE169" s="72"/>
      <c r="UNF169" s="72"/>
      <c r="UNG169" s="72"/>
      <c r="UNH169" s="72"/>
      <c r="UNI169" s="72"/>
      <c r="UNJ169" s="72"/>
      <c r="UNK169" s="72"/>
      <c r="UNL169" s="72"/>
      <c r="UNM169" s="72"/>
      <c r="UNN169" s="72"/>
      <c r="UNO169" s="72"/>
      <c r="UNP169" s="72"/>
      <c r="UNQ169" s="72"/>
      <c r="UNR169" s="72"/>
      <c r="UNS169" s="72"/>
      <c r="UNT169" s="72"/>
      <c r="UNU169" s="72"/>
      <c r="UNV169" s="72"/>
      <c r="UNW169" s="72"/>
      <c r="UNX169" s="72"/>
      <c r="UNY169" s="72"/>
      <c r="UNZ169" s="72"/>
      <c r="UOA169" s="72"/>
      <c r="UOB169" s="72"/>
      <c r="UOC169" s="72"/>
      <c r="UOD169" s="72"/>
      <c r="UOE169" s="72"/>
      <c r="UOF169" s="72"/>
      <c r="UOG169" s="72"/>
      <c r="UOH169" s="72"/>
      <c r="UOI169" s="72"/>
      <c r="UOJ169" s="72"/>
      <c r="UOK169" s="72"/>
      <c r="UOL169" s="72"/>
      <c r="UOM169" s="72"/>
      <c r="UON169" s="72"/>
      <c r="UOO169" s="72"/>
      <c r="UOP169" s="72"/>
      <c r="UOQ169" s="72"/>
      <c r="UOR169" s="72"/>
      <c r="UOS169" s="72"/>
      <c r="UOT169" s="72"/>
      <c r="UOU169" s="72"/>
      <c r="UOV169" s="72"/>
      <c r="UOW169" s="72"/>
      <c r="UOX169" s="72"/>
      <c r="UOY169" s="72"/>
      <c r="UOZ169" s="72"/>
      <c r="UPA169" s="72"/>
      <c r="UPB169" s="72"/>
      <c r="UPC169" s="72"/>
      <c r="UPD169" s="72"/>
      <c r="UPE169" s="72"/>
      <c r="UPF169" s="72"/>
      <c r="UPG169" s="72"/>
      <c r="UPH169" s="72"/>
      <c r="UPI169" s="72"/>
      <c r="UPJ169" s="72"/>
      <c r="UPK169" s="72"/>
      <c r="UPL169" s="72"/>
      <c r="UPM169" s="72"/>
      <c r="UPN169" s="72"/>
      <c r="UPO169" s="72"/>
      <c r="UPP169" s="72"/>
      <c r="UPQ169" s="72"/>
      <c r="UPR169" s="72"/>
      <c r="UPS169" s="72"/>
      <c r="UPT169" s="72"/>
      <c r="UPU169" s="72"/>
      <c r="UPV169" s="72"/>
      <c r="UPW169" s="72"/>
      <c r="UPX169" s="72"/>
      <c r="UPY169" s="72"/>
      <c r="UPZ169" s="72"/>
      <c r="UQA169" s="72"/>
      <c r="UQB169" s="72"/>
      <c r="UQC169" s="72"/>
      <c r="UQD169" s="72"/>
      <c r="UQE169" s="72"/>
      <c r="UQF169" s="72"/>
      <c r="UQG169" s="72"/>
      <c r="UQH169" s="72"/>
      <c r="UQI169" s="72"/>
      <c r="UQJ169" s="72"/>
      <c r="UQK169" s="72"/>
      <c r="UQL169" s="72"/>
      <c r="UQM169" s="72"/>
      <c r="UQN169" s="72"/>
      <c r="UQO169" s="72"/>
      <c r="UQP169" s="72"/>
      <c r="UQQ169" s="72"/>
      <c r="UQR169" s="72"/>
      <c r="UQS169" s="72"/>
      <c r="UQT169" s="72"/>
      <c r="UQU169" s="72"/>
      <c r="UQV169" s="72"/>
      <c r="UQW169" s="72"/>
      <c r="UQX169" s="72"/>
      <c r="UQY169" s="72"/>
      <c r="UQZ169" s="72"/>
      <c r="URA169" s="72"/>
      <c r="URB169" s="72"/>
      <c r="URC169" s="72"/>
      <c r="URD169" s="72"/>
      <c r="URE169" s="72"/>
      <c r="URF169" s="72"/>
      <c r="URG169" s="72"/>
      <c r="URH169" s="72"/>
      <c r="URI169" s="72"/>
      <c r="URJ169" s="72"/>
      <c r="URK169" s="72"/>
      <c r="URL169" s="72"/>
      <c r="URM169" s="72"/>
      <c r="URN169" s="72"/>
      <c r="URO169" s="72"/>
      <c r="URP169" s="72"/>
      <c r="URQ169" s="72"/>
      <c r="URR169" s="72"/>
      <c r="URS169" s="72"/>
      <c r="URT169" s="72"/>
      <c r="URU169" s="72"/>
      <c r="URV169" s="72"/>
      <c r="URW169" s="72"/>
      <c r="URX169" s="72"/>
      <c r="URY169" s="72"/>
      <c r="URZ169" s="72"/>
      <c r="USA169" s="72"/>
      <c r="USB169" s="72"/>
      <c r="USC169" s="72"/>
      <c r="USD169" s="72"/>
      <c r="USE169" s="72"/>
      <c r="USF169" s="72"/>
      <c r="USG169" s="72"/>
      <c r="USH169" s="72"/>
      <c r="USI169" s="72"/>
      <c r="USJ169" s="72"/>
      <c r="USK169" s="72"/>
      <c r="USL169" s="72"/>
      <c r="USM169" s="72"/>
      <c r="USN169" s="72"/>
      <c r="USO169" s="72"/>
      <c r="USP169" s="72"/>
      <c r="USQ169" s="72"/>
      <c r="USR169" s="72"/>
      <c r="USS169" s="72"/>
      <c r="UST169" s="72"/>
      <c r="USU169" s="72"/>
      <c r="USV169" s="72"/>
      <c r="USW169" s="72"/>
      <c r="USX169" s="72"/>
      <c r="USY169" s="72"/>
      <c r="USZ169" s="72"/>
      <c r="UTA169" s="72"/>
      <c r="UTB169" s="72"/>
      <c r="UTC169" s="72"/>
      <c r="UTD169" s="72"/>
      <c r="UTE169" s="72"/>
      <c r="UTF169" s="72"/>
      <c r="UTG169" s="72"/>
      <c r="UTH169" s="72"/>
      <c r="UTI169" s="72"/>
      <c r="UTJ169" s="72"/>
      <c r="UTK169" s="72"/>
      <c r="UTL169" s="72"/>
      <c r="UTM169" s="72"/>
      <c r="UTN169" s="72"/>
      <c r="UTO169" s="72"/>
      <c r="UTP169" s="72"/>
      <c r="UTQ169" s="72"/>
      <c r="UTR169" s="72"/>
      <c r="UTS169" s="72"/>
      <c r="UTT169" s="72"/>
      <c r="UTU169" s="72"/>
      <c r="UTV169" s="72"/>
      <c r="UTW169" s="72"/>
      <c r="UTX169" s="72"/>
      <c r="UTY169" s="72"/>
      <c r="UTZ169" s="72"/>
      <c r="UUA169" s="72"/>
      <c r="UUB169" s="72"/>
      <c r="UUC169" s="72"/>
      <c r="UUD169" s="72"/>
      <c r="UUE169" s="72"/>
      <c r="UUF169" s="72"/>
      <c r="UUG169" s="72"/>
      <c r="UUH169" s="72"/>
      <c r="UUI169" s="72"/>
      <c r="UUJ169" s="72"/>
      <c r="UUK169" s="72"/>
      <c r="UUL169" s="72"/>
      <c r="UUM169" s="72"/>
      <c r="UUN169" s="72"/>
      <c r="UUO169" s="72"/>
      <c r="UUP169" s="72"/>
      <c r="UUQ169" s="72"/>
      <c r="UUR169" s="72"/>
      <c r="UUS169" s="72"/>
      <c r="UUT169" s="72"/>
      <c r="UUU169" s="72"/>
      <c r="UUV169" s="72"/>
      <c r="UUW169" s="72"/>
      <c r="UUX169" s="72"/>
      <c r="UUY169" s="72"/>
      <c r="UUZ169" s="72"/>
      <c r="UVA169" s="72"/>
      <c r="UVB169" s="72"/>
      <c r="UVC169" s="72"/>
      <c r="UVD169" s="72"/>
      <c r="UVE169" s="72"/>
      <c r="UVF169" s="72"/>
      <c r="UVG169" s="72"/>
      <c r="UVH169" s="72"/>
      <c r="UVI169" s="72"/>
      <c r="UVJ169" s="72"/>
      <c r="UVK169" s="72"/>
      <c r="UVL169" s="72"/>
      <c r="UVM169" s="72"/>
      <c r="UVN169" s="72"/>
      <c r="UVO169" s="72"/>
      <c r="UVP169" s="72"/>
      <c r="UVQ169" s="72"/>
      <c r="UVR169" s="72"/>
      <c r="UVS169" s="72"/>
      <c r="UVT169" s="72"/>
      <c r="UVU169" s="72"/>
      <c r="UVV169" s="72"/>
      <c r="UVW169" s="72"/>
      <c r="UVX169" s="72"/>
      <c r="UVY169" s="72"/>
      <c r="UVZ169" s="72"/>
      <c r="UWA169" s="72"/>
      <c r="UWB169" s="72"/>
      <c r="UWC169" s="72"/>
      <c r="UWD169" s="72"/>
      <c r="UWE169" s="72"/>
      <c r="UWF169" s="72"/>
      <c r="UWG169" s="72"/>
      <c r="UWH169" s="72"/>
      <c r="UWI169" s="72"/>
      <c r="UWJ169" s="72"/>
      <c r="UWK169" s="72"/>
      <c r="UWL169" s="72"/>
      <c r="UWM169" s="72"/>
      <c r="UWN169" s="72"/>
      <c r="UWO169" s="72"/>
      <c r="UWP169" s="72"/>
      <c r="UWQ169" s="72"/>
      <c r="UWR169" s="72"/>
      <c r="UWS169" s="72"/>
      <c r="UWT169" s="72"/>
      <c r="UWU169" s="72"/>
      <c r="UWV169" s="72"/>
      <c r="UWW169" s="72"/>
      <c r="UWX169" s="72"/>
      <c r="UWY169" s="72"/>
      <c r="UWZ169" s="72"/>
      <c r="UXA169" s="72"/>
      <c r="UXB169" s="72"/>
      <c r="UXC169" s="72"/>
      <c r="UXD169" s="72"/>
      <c r="UXE169" s="72"/>
      <c r="UXF169" s="72"/>
      <c r="UXG169" s="72"/>
      <c r="UXH169" s="72"/>
      <c r="UXI169" s="72"/>
      <c r="UXJ169" s="72"/>
      <c r="UXK169" s="72"/>
      <c r="UXL169" s="72"/>
      <c r="UXM169" s="72"/>
      <c r="UXN169" s="72"/>
      <c r="UXO169" s="72"/>
      <c r="UXP169" s="72"/>
      <c r="UXQ169" s="72"/>
      <c r="UXR169" s="72"/>
      <c r="UXS169" s="72"/>
      <c r="UXT169" s="72"/>
      <c r="UXU169" s="72"/>
      <c r="UXV169" s="72"/>
      <c r="UXW169" s="72"/>
      <c r="UXX169" s="72"/>
      <c r="UXY169" s="72"/>
      <c r="UXZ169" s="72"/>
      <c r="UYA169" s="72"/>
      <c r="UYB169" s="72"/>
      <c r="UYC169" s="72"/>
      <c r="UYD169" s="72"/>
      <c r="UYE169" s="72"/>
      <c r="UYF169" s="72"/>
      <c r="UYG169" s="72"/>
      <c r="UYH169" s="72"/>
      <c r="UYI169" s="72"/>
      <c r="UYJ169" s="72"/>
      <c r="UYK169" s="72"/>
      <c r="UYL169" s="72"/>
      <c r="UYM169" s="72"/>
      <c r="UYN169" s="72"/>
      <c r="UYO169" s="72"/>
      <c r="UYP169" s="72"/>
      <c r="UYQ169" s="72"/>
      <c r="UYR169" s="72"/>
      <c r="UYS169" s="72"/>
      <c r="UYT169" s="72"/>
      <c r="UYU169" s="72"/>
      <c r="UYV169" s="72"/>
      <c r="UYW169" s="72"/>
      <c r="UYX169" s="72"/>
      <c r="UYY169" s="72"/>
      <c r="UYZ169" s="72"/>
      <c r="UZA169" s="72"/>
      <c r="UZB169" s="72"/>
      <c r="UZC169" s="72"/>
      <c r="UZD169" s="72"/>
      <c r="UZE169" s="72"/>
      <c r="UZF169" s="72"/>
      <c r="UZG169" s="72"/>
      <c r="UZH169" s="72"/>
      <c r="UZI169" s="72"/>
      <c r="UZJ169" s="72"/>
      <c r="UZK169" s="72"/>
      <c r="UZL169" s="72"/>
      <c r="UZM169" s="72"/>
      <c r="UZN169" s="72"/>
      <c r="UZO169" s="72"/>
      <c r="UZP169" s="72"/>
      <c r="UZQ169" s="72"/>
      <c r="UZR169" s="72"/>
      <c r="UZS169" s="72"/>
      <c r="UZT169" s="72"/>
      <c r="UZU169" s="72"/>
      <c r="UZV169" s="72"/>
      <c r="UZW169" s="72"/>
      <c r="UZX169" s="72"/>
      <c r="UZY169" s="72"/>
      <c r="UZZ169" s="72"/>
      <c r="VAA169" s="72"/>
      <c r="VAB169" s="72"/>
      <c r="VAC169" s="72"/>
      <c r="VAD169" s="72"/>
      <c r="VAE169" s="72"/>
      <c r="VAF169" s="72"/>
      <c r="VAG169" s="72"/>
      <c r="VAH169" s="72"/>
      <c r="VAI169" s="72"/>
      <c r="VAJ169" s="72"/>
      <c r="VAK169" s="72"/>
      <c r="VAL169" s="72"/>
      <c r="VAM169" s="72"/>
      <c r="VAN169" s="72"/>
      <c r="VAO169" s="72"/>
      <c r="VAP169" s="72"/>
      <c r="VAQ169" s="72"/>
      <c r="VAR169" s="72"/>
      <c r="VAS169" s="72"/>
      <c r="VAT169" s="72"/>
      <c r="VAU169" s="72"/>
      <c r="VAV169" s="72"/>
      <c r="VAW169" s="72"/>
      <c r="VAX169" s="72"/>
      <c r="VAY169" s="72"/>
      <c r="VAZ169" s="72"/>
      <c r="VBA169" s="72"/>
      <c r="VBB169" s="72"/>
      <c r="VBC169" s="72"/>
      <c r="VBD169" s="72"/>
      <c r="VBE169" s="72"/>
      <c r="VBF169" s="72"/>
      <c r="VBG169" s="72"/>
      <c r="VBH169" s="72"/>
      <c r="VBI169" s="72"/>
      <c r="VBJ169" s="72"/>
      <c r="VBK169" s="72"/>
      <c r="VBL169" s="72"/>
      <c r="VBM169" s="72"/>
      <c r="VBN169" s="72"/>
      <c r="VBO169" s="72"/>
      <c r="VBP169" s="72"/>
      <c r="VBQ169" s="72"/>
      <c r="VBR169" s="72"/>
      <c r="VBS169" s="72"/>
      <c r="VBT169" s="72"/>
      <c r="VBU169" s="72"/>
      <c r="VBV169" s="72"/>
      <c r="VBW169" s="72"/>
      <c r="VBX169" s="72"/>
      <c r="VBY169" s="72"/>
      <c r="VBZ169" s="72"/>
      <c r="VCA169" s="72"/>
      <c r="VCB169" s="72"/>
      <c r="VCC169" s="72"/>
      <c r="VCD169" s="72"/>
      <c r="VCE169" s="72"/>
      <c r="VCF169" s="72"/>
      <c r="VCG169" s="72"/>
      <c r="VCH169" s="72"/>
      <c r="VCI169" s="72"/>
      <c r="VCJ169" s="72"/>
      <c r="VCK169" s="72"/>
      <c r="VCL169" s="72"/>
      <c r="VCM169" s="72"/>
      <c r="VCN169" s="72"/>
      <c r="VCO169" s="72"/>
      <c r="VCP169" s="72"/>
      <c r="VCQ169" s="72"/>
      <c r="VCR169" s="72"/>
      <c r="VCS169" s="72"/>
      <c r="VCT169" s="72"/>
      <c r="VCU169" s="72"/>
      <c r="VCV169" s="72"/>
      <c r="VCW169" s="72"/>
      <c r="VCX169" s="72"/>
      <c r="VCY169" s="72"/>
      <c r="VCZ169" s="72"/>
      <c r="VDA169" s="72"/>
      <c r="VDB169" s="72"/>
      <c r="VDC169" s="72"/>
      <c r="VDD169" s="72"/>
      <c r="VDE169" s="72"/>
      <c r="VDF169" s="72"/>
      <c r="VDG169" s="72"/>
      <c r="VDH169" s="72"/>
      <c r="VDI169" s="72"/>
      <c r="VDJ169" s="72"/>
      <c r="VDK169" s="72"/>
      <c r="VDL169" s="72"/>
      <c r="VDM169" s="72"/>
      <c r="VDN169" s="72"/>
      <c r="VDO169" s="72"/>
      <c r="VDP169" s="72"/>
      <c r="VDQ169" s="72"/>
      <c r="VDR169" s="72"/>
      <c r="VDS169" s="72"/>
      <c r="VDT169" s="72"/>
      <c r="VDU169" s="72"/>
      <c r="VDV169" s="72"/>
      <c r="VDW169" s="72"/>
      <c r="VDX169" s="72"/>
      <c r="VDY169" s="72"/>
      <c r="VDZ169" s="72"/>
      <c r="VEA169" s="72"/>
      <c r="VEB169" s="72"/>
      <c r="VEC169" s="72"/>
      <c r="VED169" s="72"/>
      <c r="VEE169" s="72"/>
      <c r="VEF169" s="72"/>
      <c r="VEG169" s="72"/>
      <c r="VEH169" s="72"/>
      <c r="VEI169" s="72"/>
      <c r="VEJ169" s="72"/>
      <c r="VEK169" s="72"/>
      <c r="VEL169" s="72"/>
      <c r="VEM169" s="72"/>
      <c r="VEN169" s="72"/>
      <c r="VEO169" s="72"/>
      <c r="VEP169" s="72"/>
      <c r="VEQ169" s="72"/>
      <c r="VER169" s="72"/>
      <c r="VES169" s="72"/>
      <c r="VET169" s="72"/>
      <c r="VEU169" s="72"/>
      <c r="VEV169" s="72"/>
      <c r="VEW169" s="72"/>
      <c r="VEX169" s="72"/>
      <c r="VEY169" s="72"/>
      <c r="VEZ169" s="72"/>
      <c r="VFA169" s="72"/>
      <c r="VFB169" s="72"/>
      <c r="VFC169" s="72"/>
      <c r="VFD169" s="72"/>
      <c r="VFE169" s="72"/>
      <c r="VFF169" s="72"/>
      <c r="VFG169" s="72"/>
      <c r="VFH169" s="72"/>
      <c r="VFI169" s="72"/>
      <c r="VFJ169" s="72"/>
      <c r="VFK169" s="72"/>
      <c r="VFL169" s="72"/>
      <c r="VFM169" s="72"/>
      <c r="VFN169" s="72"/>
      <c r="VFO169" s="72"/>
      <c r="VFP169" s="72"/>
      <c r="VFQ169" s="72"/>
      <c r="VFR169" s="72"/>
      <c r="VFS169" s="72"/>
      <c r="VFT169" s="72"/>
      <c r="VFU169" s="72"/>
      <c r="VFV169" s="72"/>
      <c r="VFW169" s="72"/>
      <c r="VFX169" s="72"/>
      <c r="VFY169" s="72"/>
      <c r="VFZ169" s="72"/>
      <c r="VGA169" s="72"/>
      <c r="VGB169" s="72"/>
      <c r="VGC169" s="72"/>
      <c r="VGD169" s="72"/>
      <c r="VGE169" s="72"/>
      <c r="VGF169" s="72"/>
      <c r="VGG169" s="72"/>
      <c r="VGH169" s="72"/>
      <c r="VGI169" s="72"/>
      <c r="VGJ169" s="72"/>
      <c r="VGK169" s="72"/>
      <c r="VGL169" s="72"/>
      <c r="VGM169" s="72"/>
      <c r="VGN169" s="72"/>
      <c r="VGO169" s="72"/>
      <c r="VGP169" s="72"/>
      <c r="VGQ169" s="72"/>
      <c r="VGR169" s="72"/>
      <c r="VGS169" s="72"/>
      <c r="VGT169" s="72"/>
      <c r="VGU169" s="72"/>
      <c r="VGV169" s="72"/>
      <c r="VGW169" s="72"/>
      <c r="VGX169" s="72"/>
      <c r="VGY169" s="72"/>
      <c r="VGZ169" s="72"/>
      <c r="VHA169" s="72"/>
      <c r="VHB169" s="72"/>
      <c r="VHC169" s="72"/>
      <c r="VHD169" s="72"/>
      <c r="VHE169" s="72"/>
      <c r="VHF169" s="72"/>
      <c r="VHG169" s="72"/>
      <c r="VHH169" s="72"/>
      <c r="VHI169" s="72"/>
      <c r="VHJ169" s="72"/>
      <c r="VHK169" s="72"/>
      <c r="VHL169" s="72"/>
      <c r="VHM169" s="72"/>
      <c r="VHN169" s="72"/>
      <c r="VHO169" s="72"/>
      <c r="VHP169" s="72"/>
      <c r="VHQ169" s="72"/>
      <c r="VHR169" s="72"/>
      <c r="VHS169" s="72"/>
      <c r="VHT169" s="72"/>
      <c r="VHU169" s="72"/>
      <c r="VHV169" s="72"/>
      <c r="VHW169" s="72"/>
      <c r="VHX169" s="72"/>
      <c r="VHY169" s="72"/>
      <c r="VHZ169" s="72"/>
      <c r="VIA169" s="72"/>
      <c r="VIB169" s="72"/>
      <c r="VIC169" s="72"/>
      <c r="VID169" s="72"/>
      <c r="VIE169" s="72"/>
      <c r="VIF169" s="72"/>
      <c r="VIG169" s="72"/>
      <c r="VIH169" s="72"/>
      <c r="VII169" s="72"/>
      <c r="VIJ169" s="72"/>
      <c r="VIK169" s="72"/>
      <c r="VIL169" s="72"/>
      <c r="VIM169" s="72"/>
      <c r="VIN169" s="72"/>
      <c r="VIO169" s="72"/>
      <c r="VIP169" s="72"/>
      <c r="VIQ169" s="72"/>
      <c r="VIR169" s="72"/>
      <c r="VIS169" s="72"/>
      <c r="VIT169" s="72"/>
      <c r="VIU169" s="72"/>
      <c r="VIV169" s="72"/>
      <c r="VIW169" s="72"/>
      <c r="VIX169" s="72"/>
      <c r="VIY169" s="72"/>
      <c r="VIZ169" s="72"/>
      <c r="VJA169" s="72"/>
      <c r="VJB169" s="72"/>
      <c r="VJC169" s="72"/>
      <c r="VJD169" s="72"/>
      <c r="VJE169" s="72"/>
      <c r="VJF169" s="72"/>
      <c r="VJG169" s="72"/>
      <c r="VJH169" s="72"/>
      <c r="VJI169" s="72"/>
      <c r="VJJ169" s="72"/>
      <c r="VJK169" s="72"/>
      <c r="VJL169" s="72"/>
      <c r="VJM169" s="72"/>
      <c r="VJN169" s="72"/>
      <c r="VJO169" s="72"/>
      <c r="VJP169" s="72"/>
      <c r="VJQ169" s="72"/>
      <c r="VJR169" s="72"/>
      <c r="VJS169" s="72"/>
      <c r="VJT169" s="72"/>
      <c r="VJU169" s="72"/>
      <c r="VJV169" s="72"/>
      <c r="VJW169" s="72"/>
      <c r="VJX169" s="72"/>
      <c r="VJY169" s="72"/>
      <c r="VJZ169" s="72"/>
      <c r="VKA169" s="72"/>
      <c r="VKB169" s="72"/>
      <c r="VKC169" s="72"/>
      <c r="VKD169" s="72"/>
      <c r="VKE169" s="72"/>
      <c r="VKF169" s="72"/>
      <c r="VKG169" s="72"/>
      <c r="VKH169" s="72"/>
      <c r="VKI169" s="72"/>
      <c r="VKJ169" s="72"/>
      <c r="VKK169" s="72"/>
      <c r="VKL169" s="72"/>
      <c r="VKM169" s="72"/>
      <c r="VKN169" s="72"/>
      <c r="VKO169" s="72"/>
      <c r="VKP169" s="72"/>
      <c r="VKQ169" s="72"/>
      <c r="VKR169" s="72"/>
      <c r="VKS169" s="72"/>
      <c r="VKT169" s="72"/>
      <c r="VKU169" s="72"/>
      <c r="VKV169" s="72"/>
      <c r="VKW169" s="72"/>
      <c r="VKX169" s="72"/>
      <c r="VKY169" s="72"/>
      <c r="VKZ169" s="72"/>
      <c r="VLA169" s="72"/>
      <c r="VLB169" s="72"/>
      <c r="VLC169" s="72"/>
      <c r="VLD169" s="72"/>
      <c r="VLE169" s="72"/>
      <c r="VLF169" s="72"/>
      <c r="VLG169" s="72"/>
      <c r="VLH169" s="72"/>
      <c r="VLI169" s="72"/>
      <c r="VLJ169" s="72"/>
      <c r="VLK169" s="72"/>
      <c r="VLL169" s="72"/>
      <c r="VLM169" s="72"/>
      <c r="VLN169" s="72"/>
      <c r="VLO169" s="72"/>
      <c r="VLP169" s="72"/>
      <c r="VLQ169" s="72"/>
      <c r="VLR169" s="72"/>
      <c r="VLS169" s="72"/>
      <c r="VLT169" s="72"/>
      <c r="VLU169" s="72"/>
      <c r="VLV169" s="72"/>
      <c r="VLW169" s="72"/>
      <c r="VLX169" s="72"/>
      <c r="VLY169" s="72"/>
      <c r="VLZ169" s="72"/>
      <c r="VMA169" s="72"/>
      <c r="VMB169" s="72"/>
      <c r="VMC169" s="72"/>
      <c r="VMD169" s="72"/>
      <c r="VME169" s="72"/>
      <c r="VMF169" s="72"/>
      <c r="VMG169" s="72"/>
      <c r="VMH169" s="72"/>
      <c r="VMI169" s="72"/>
      <c r="VMJ169" s="72"/>
      <c r="VMK169" s="72"/>
      <c r="VML169" s="72"/>
      <c r="VMM169" s="72"/>
      <c r="VMN169" s="72"/>
      <c r="VMO169" s="72"/>
      <c r="VMP169" s="72"/>
      <c r="VMQ169" s="72"/>
      <c r="VMR169" s="72"/>
      <c r="VMS169" s="72"/>
      <c r="VMT169" s="72"/>
      <c r="VMU169" s="72"/>
      <c r="VMV169" s="72"/>
      <c r="VMW169" s="72"/>
      <c r="VMX169" s="72"/>
      <c r="VMY169" s="72"/>
      <c r="VMZ169" s="72"/>
      <c r="VNA169" s="72"/>
      <c r="VNB169" s="72"/>
      <c r="VNC169" s="72"/>
      <c r="VND169" s="72"/>
      <c r="VNE169" s="72"/>
      <c r="VNF169" s="72"/>
      <c r="VNG169" s="72"/>
      <c r="VNH169" s="72"/>
      <c r="VNI169" s="72"/>
      <c r="VNJ169" s="72"/>
      <c r="VNK169" s="72"/>
      <c r="VNL169" s="72"/>
      <c r="VNM169" s="72"/>
      <c r="VNN169" s="72"/>
      <c r="VNO169" s="72"/>
      <c r="VNP169" s="72"/>
      <c r="VNQ169" s="72"/>
      <c r="VNR169" s="72"/>
      <c r="VNS169" s="72"/>
      <c r="VNT169" s="72"/>
      <c r="VNU169" s="72"/>
      <c r="VNV169" s="72"/>
      <c r="VNW169" s="72"/>
      <c r="VNX169" s="72"/>
      <c r="VNY169" s="72"/>
      <c r="VNZ169" s="72"/>
      <c r="VOA169" s="72"/>
      <c r="VOB169" s="72"/>
      <c r="VOC169" s="72"/>
      <c r="VOD169" s="72"/>
      <c r="VOE169" s="72"/>
      <c r="VOF169" s="72"/>
      <c r="VOG169" s="72"/>
      <c r="VOH169" s="72"/>
      <c r="VOI169" s="72"/>
      <c r="VOJ169" s="72"/>
      <c r="VOK169" s="72"/>
      <c r="VOL169" s="72"/>
      <c r="VOM169" s="72"/>
      <c r="VON169" s="72"/>
      <c r="VOO169" s="72"/>
      <c r="VOP169" s="72"/>
      <c r="VOQ169" s="72"/>
      <c r="VOR169" s="72"/>
      <c r="VOS169" s="72"/>
      <c r="VOT169" s="72"/>
      <c r="VOU169" s="72"/>
      <c r="VOV169" s="72"/>
      <c r="VOW169" s="72"/>
      <c r="VOX169" s="72"/>
      <c r="VOY169" s="72"/>
      <c r="VOZ169" s="72"/>
      <c r="VPA169" s="72"/>
      <c r="VPB169" s="72"/>
      <c r="VPC169" s="72"/>
      <c r="VPD169" s="72"/>
      <c r="VPE169" s="72"/>
      <c r="VPF169" s="72"/>
      <c r="VPG169" s="72"/>
      <c r="VPH169" s="72"/>
      <c r="VPI169" s="72"/>
      <c r="VPJ169" s="72"/>
      <c r="VPK169" s="72"/>
      <c r="VPL169" s="72"/>
      <c r="VPM169" s="72"/>
      <c r="VPN169" s="72"/>
      <c r="VPO169" s="72"/>
      <c r="VPP169" s="72"/>
      <c r="VPQ169" s="72"/>
      <c r="VPR169" s="72"/>
      <c r="VPS169" s="72"/>
      <c r="VPT169" s="72"/>
      <c r="VPU169" s="72"/>
      <c r="VPV169" s="72"/>
      <c r="VPW169" s="72"/>
      <c r="VPX169" s="72"/>
      <c r="VPY169" s="72"/>
      <c r="VPZ169" s="72"/>
      <c r="VQA169" s="72"/>
      <c r="VQB169" s="72"/>
      <c r="VQC169" s="72"/>
      <c r="VQD169" s="72"/>
      <c r="VQE169" s="72"/>
      <c r="VQF169" s="72"/>
      <c r="VQG169" s="72"/>
      <c r="VQH169" s="72"/>
      <c r="VQI169" s="72"/>
      <c r="VQJ169" s="72"/>
      <c r="VQK169" s="72"/>
      <c r="VQL169" s="72"/>
      <c r="VQM169" s="72"/>
      <c r="VQN169" s="72"/>
      <c r="VQO169" s="72"/>
      <c r="VQP169" s="72"/>
      <c r="VQQ169" s="72"/>
      <c r="VQR169" s="72"/>
      <c r="VQS169" s="72"/>
      <c r="VQT169" s="72"/>
      <c r="VQU169" s="72"/>
      <c r="VQV169" s="72"/>
      <c r="VQW169" s="72"/>
      <c r="VQX169" s="72"/>
      <c r="VQY169" s="72"/>
      <c r="VQZ169" s="72"/>
      <c r="VRA169" s="72"/>
      <c r="VRB169" s="72"/>
      <c r="VRC169" s="72"/>
      <c r="VRD169" s="72"/>
      <c r="VRE169" s="72"/>
      <c r="VRF169" s="72"/>
      <c r="VRG169" s="72"/>
      <c r="VRH169" s="72"/>
      <c r="VRI169" s="72"/>
      <c r="VRJ169" s="72"/>
      <c r="VRK169" s="72"/>
      <c r="VRL169" s="72"/>
      <c r="VRM169" s="72"/>
      <c r="VRN169" s="72"/>
      <c r="VRO169" s="72"/>
      <c r="VRP169" s="72"/>
      <c r="VRQ169" s="72"/>
      <c r="VRR169" s="72"/>
      <c r="VRS169" s="72"/>
      <c r="VRT169" s="72"/>
      <c r="VRU169" s="72"/>
      <c r="VRV169" s="72"/>
      <c r="VRW169" s="72"/>
      <c r="VRX169" s="72"/>
      <c r="VRY169" s="72"/>
      <c r="VRZ169" s="72"/>
      <c r="VSA169" s="72"/>
      <c r="VSB169" s="72"/>
      <c r="VSC169" s="72"/>
      <c r="VSD169" s="72"/>
      <c r="VSE169" s="72"/>
      <c r="VSF169" s="72"/>
      <c r="VSG169" s="72"/>
      <c r="VSH169" s="72"/>
      <c r="VSI169" s="72"/>
      <c r="VSJ169" s="72"/>
      <c r="VSK169" s="72"/>
      <c r="VSL169" s="72"/>
      <c r="VSM169" s="72"/>
      <c r="VSN169" s="72"/>
      <c r="VSO169" s="72"/>
      <c r="VSP169" s="72"/>
      <c r="VSQ169" s="72"/>
      <c r="VSR169" s="72"/>
      <c r="VSS169" s="72"/>
      <c r="VST169" s="72"/>
      <c r="VSU169" s="72"/>
      <c r="VSV169" s="72"/>
      <c r="VSW169" s="72"/>
      <c r="VSX169" s="72"/>
      <c r="VSY169" s="72"/>
      <c r="VSZ169" s="72"/>
      <c r="VTA169" s="72"/>
      <c r="VTB169" s="72"/>
      <c r="VTC169" s="72"/>
      <c r="VTD169" s="72"/>
      <c r="VTE169" s="72"/>
      <c r="VTF169" s="72"/>
      <c r="VTG169" s="72"/>
      <c r="VTH169" s="72"/>
      <c r="VTI169" s="72"/>
      <c r="VTJ169" s="72"/>
      <c r="VTK169" s="72"/>
      <c r="VTL169" s="72"/>
      <c r="VTM169" s="72"/>
      <c r="VTN169" s="72"/>
      <c r="VTO169" s="72"/>
      <c r="VTP169" s="72"/>
      <c r="VTQ169" s="72"/>
      <c r="VTR169" s="72"/>
      <c r="VTS169" s="72"/>
      <c r="VTT169" s="72"/>
      <c r="VTU169" s="72"/>
      <c r="VTV169" s="72"/>
      <c r="VTW169" s="72"/>
      <c r="VTX169" s="72"/>
      <c r="VTY169" s="72"/>
      <c r="VTZ169" s="72"/>
      <c r="VUA169" s="72"/>
      <c r="VUB169" s="72"/>
      <c r="VUC169" s="72"/>
      <c r="VUD169" s="72"/>
      <c r="VUE169" s="72"/>
      <c r="VUF169" s="72"/>
      <c r="VUG169" s="72"/>
      <c r="VUH169" s="72"/>
      <c r="VUI169" s="72"/>
      <c r="VUJ169" s="72"/>
      <c r="VUK169" s="72"/>
      <c r="VUL169" s="72"/>
      <c r="VUM169" s="72"/>
      <c r="VUN169" s="72"/>
      <c r="VUO169" s="72"/>
      <c r="VUP169" s="72"/>
      <c r="VUQ169" s="72"/>
      <c r="VUR169" s="72"/>
      <c r="VUS169" s="72"/>
      <c r="VUT169" s="72"/>
      <c r="VUU169" s="72"/>
      <c r="VUV169" s="72"/>
      <c r="VUW169" s="72"/>
      <c r="VUX169" s="72"/>
      <c r="VUY169" s="72"/>
      <c r="VUZ169" s="72"/>
      <c r="VVA169" s="72"/>
      <c r="VVB169" s="72"/>
      <c r="VVC169" s="72"/>
      <c r="VVD169" s="72"/>
      <c r="VVE169" s="72"/>
      <c r="VVF169" s="72"/>
      <c r="VVG169" s="72"/>
      <c r="VVH169" s="72"/>
      <c r="VVI169" s="72"/>
      <c r="VVJ169" s="72"/>
      <c r="VVK169" s="72"/>
      <c r="VVL169" s="72"/>
      <c r="VVM169" s="72"/>
      <c r="VVN169" s="72"/>
      <c r="VVO169" s="72"/>
      <c r="VVP169" s="72"/>
      <c r="VVQ169" s="72"/>
      <c r="VVR169" s="72"/>
      <c r="VVS169" s="72"/>
      <c r="VVT169" s="72"/>
      <c r="VVU169" s="72"/>
      <c r="VVV169" s="72"/>
      <c r="VVW169" s="72"/>
      <c r="VVX169" s="72"/>
      <c r="VVY169" s="72"/>
      <c r="VVZ169" s="72"/>
      <c r="VWA169" s="72"/>
      <c r="VWB169" s="72"/>
      <c r="VWC169" s="72"/>
      <c r="VWD169" s="72"/>
      <c r="VWE169" s="72"/>
      <c r="VWF169" s="72"/>
      <c r="VWG169" s="72"/>
      <c r="VWH169" s="72"/>
      <c r="VWI169" s="72"/>
      <c r="VWJ169" s="72"/>
      <c r="VWK169" s="72"/>
      <c r="VWL169" s="72"/>
      <c r="VWM169" s="72"/>
      <c r="VWN169" s="72"/>
      <c r="VWO169" s="72"/>
      <c r="VWP169" s="72"/>
      <c r="VWQ169" s="72"/>
      <c r="VWR169" s="72"/>
      <c r="VWS169" s="72"/>
      <c r="VWT169" s="72"/>
      <c r="VWU169" s="72"/>
      <c r="VWV169" s="72"/>
      <c r="VWW169" s="72"/>
      <c r="VWX169" s="72"/>
      <c r="VWY169" s="72"/>
      <c r="VWZ169" s="72"/>
      <c r="VXA169" s="72"/>
      <c r="VXB169" s="72"/>
      <c r="VXC169" s="72"/>
      <c r="VXD169" s="72"/>
      <c r="VXE169" s="72"/>
      <c r="VXF169" s="72"/>
      <c r="VXG169" s="72"/>
      <c r="VXH169" s="72"/>
      <c r="VXI169" s="72"/>
      <c r="VXJ169" s="72"/>
      <c r="VXK169" s="72"/>
      <c r="VXL169" s="72"/>
      <c r="VXM169" s="72"/>
      <c r="VXN169" s="72"/>
      <c r="VXO169" s="72"/>
      <c r="VXP169" s="72"/>
      <c r="VXQ169" s="72"/>
      <c r="VXR169" s="72"/>
      <c r="VXS169" s="72"/>
      <c r="VXT169" s="72"/>
      <c r="VXU169" s="72"/>
      <c r="VXV169" s="72"/>
      <c r="VXW169" s="72"/>
      <c r="VXX169" s="72"/>
      <c r="VXY169" s="72"/>
      <c r="VXZ169" s="72"/>
      <c r="VYA169" s="72"/>
      <c r="VYB169" s="72"/>
      <c r="VYC169" s="72"/>
      <c r="VYD169" s="72"/>
      <c r="VYE169" s="72"/>
      <c r="VYF169" s="72"/>
      <c r="VYG169" s="72"/>
      <c r="VYH169" s="72"/>
      <c r="VYI169" s="72"/>
      <c r="VYJ169" s="72"/>
      <c r="VYK169" s="72"/>
      <c r="VYL169" s="72"/>
      <c r="VYM169" s="72"/>
      <c r="VYN169" s="72"/>
      <c r="VYO169" s="72"/>
      <c r="VYP169" s="72"/>
      <c r="VYQ169" s="72"/>
      <c r="VYR169" s="72"/>
      <c r="VYS169" s="72"/>
      <c r="VYT169" s="72"/>
      <c r="VYU169" s="72"/>
      <c r="VYV169" s="72"/>
      <c r="VYW169" s="72"/>
      <c r="VYX169" s="72"/>
      <c r="VYY169" s="72"/>
      <c r="VYZ169" s="72"/>
      <c r="VZA169" s="72"/>
      <c r="VZB169" s="72"/>
      <c r="VZC169" s="72"/>
      <c r="VZD169" s="72"/>
      <c r="VZE169" s="72"/>
      <c r="VZF169" s="72"/>
      <c r="VZG169" s="72"/>
      <c r="VZH169" s="72"/>
      <c r="VZI169" s="72"/>
      <c r="VZJ169" s="72"/>
      <c r="VZK169" s="72"/>
      <c r="VZL169" s="72"/>
      <c r="VZM169" s="72"/>
      <c r="VZN169" s="72"/>
      <c r="VZO169" s="72"/>
      <c r="VZP169" s="72"/>
      <c r="VZQ169" s="72"/>
      <c r="VZR169" s="72"/>
      <c r="VZS169" s="72"/>
      <c r="VZT169" s="72"/>
      <c r="VZU169" s="72"/>
      <c r="VZV169" s="72"/>
      <c r="VZW169" s="72"/>
      <c r="VZX169" s="72"/>
      <c r="VZY169" s="72"/>
      <c r="VZZ169" s="72"/>
      <c r="WAA169" s="72"/>
      <c r="WAB169" s="72"/>
      <c r="WAC169" s="72"/>
      <c r="WAD169" s="72"/>
      <c r="WAE169" s="72"/>
      <c r="WAF169" s="72"/>
      <c r="WAG169" s="72"/>
      <c r="WAH169" s="72"/>
      <c r="WAI169" s="72"/>
      <c r="WAJ169" s="72"/>
      <c r="WAK169" s="72"/>
      <c r="WAL169" s="72"/>
      <c r="WAM169" s="72"/>
      <c r="WAN169" s="72"/>
      <c r="WAO169" s="72"/>
      <c r="WAP169" s="72"/>
      <c r="WAQ169" s="72"/>
      <c r="WAR169" s="72"/>
      <c r="WAS169" s="72"/>
      <c r="WAT169" s="72"/>
      <c r="WAU169" s="72"/>
      <c r="WAV169" s="72"/>
      <c r="WAW169" s="72"/>
      <c r="WAX169" s="72"/>
      <c r="WAY169" s="72"/>
      <c r="WAZ169" s="72"/>
      <c r="WBA169" s="72"/>
      <c r="WBB169" s="72"/>
      <c r="WBC169" s="72"/>
      <c r="WBD169" s="72"/>
      <c r="WBE169" s="72"/>
      <c r="WBF169" s="72"/>
      <c r="WBG169" s="72"/>
      <c r="WBH169" s="72"/>
      <c r="WBI169" s="72"/>
      <c r="WBJ169" s="72"/>
      <c r="WBK169" s="72"/>
      <c r="WBL169" s="72"/>
      <c r="WBM169" s="72"/>
      <c r="WBN169" s="72"/>
      <c r="WBO169" s="72"/>
      <c r="WBP169" s="72"/>
      <c r="WBQ169" s="72"/>
      <c r="WBR169" s="72"/>
      <c r="WBS169" s="72"/>
      <c r="WBT169" s="72"/>
      <c r="WBU169" s="72"/>
      <c r="WBV169" s="72"/>
      <c r="WBW169" s="72"/>
      <c r="WBX169" s="72"/>
      <c r="WBY169" s="72"/>
      <c r="WBZ169" s="72"/>
      <c r="WCA169" s="72"/>
      <c r="WCB169" s="72"/>
      <c r="WCC169" s="72"/>
      <c r="WCD169" s="72"/>
      <c r="WCE169" s="72"/>
      <c r="WCF169" s="72"/>
      <c r="WCG169" s="72"/>
      <c r="WCH169" s="72"/>
      <c r="WCI169" s="72"/>
      <c r="WCJ169" s="72"/>
      <c r="WCK169" s="72"/>
      <c r="WCL169" s="72"/>
      <c r="WCM169" s="72"/>
      <c r="WCN169" s="72"/>
      <c r="WCO169" s="72"/>
      <c r="WCP169" s="72"/>
      <c r="WCQ169" s="72"/>
      <c r="WCR169" s="72"/>
      <c r="WCS169" s="72"/>
      <c r="WCT169" s="72"/>
      <c r="WCU169" s="72"/>
      <c r="WCV169" s="72"/>
      <c r="WCW169" s="72"/>
      <c r="WCX169" s="72"/>
      <c r="WCY169" s="72"/>
      <c r="WCZ169" s="72"/>
      <c r="WDA169" s="72"/>
      <c r="WDB169" s="72"/>
      <c r="WDC169" s="72"/>
      <c r="WDD169" s="72"/>
      <c r="WDE169" s="72"/>
      <c r="WDF169" s="72"/>
      <c r="WDG169" s="72"/>
      <c r="WDH169" s="72"/>
      <c r="WDI169" s="72"/>
      <c r="WDJ169" s="72"/>
      <c r="WDK169" s="72"/>
      <c r="WDL169" s="72"/>
      <c r="WDM169" s="72"/>
      <c r="WDN169" s="72"/>
      <c r="WDO169" s="72"/>
      <c r="WDP169" s="72"/>
      <c r="WDQ169" s="72"/>
      <c r="WDR169" s="72"/>
      <c r="WDS169" s="72"/>
      <c r="WDT169" s="72"/>
      <c r="WDU169" s="72"/>
      <c r="WDV169" s="72"/>
      <c r="WDW169" s="72"/>
      <c r="WDX169" s="72"/>
      <c r="WDY169" s="72"/>
      <c r="WDZ169" s="72"/>
      <c r="WEA169" s="72"/>
      <c r="WEB169" s="72"/>
      <c r="WEC169" s="72"/>
      <c r="WED169" s="72"/>
      <c r="WEE169" s="72"/>
      <c r="WEF169" s="72"/>
      <c r="WEG169" s="72"/>
      <c r="WEH169" s="72"/>
      <c r="WEI169" s="72"/>
      <c r="WEJ169" s="72"/>
      <c r="WEK169" s="72"/>
      <c r="WEL169" s="72"/>
      <c r="WEM169" s="72"/>
      <c r="WEN169" s="72"/>
      <c r="WEO169" s="72"/>
      <c r="WEP169" s="72"/>
      <c r="WEQ169" s="72"/>
      <c r="WER169" s="72"/>
      <c r="WES169" s="72"/>
      <c r="WET169" s="72"/>
      <c r="WEU169" s="72"/>
      <c r="WEV169" s="72"/>
      <c r="WEW169" s="72"/>
      <c r="WEX169" s="72"/>
      <c r="WEY169" s="72"/>
      <c r="WEZ169" s="72"/>
      <c r="WFA169" s="72"/>
      <c r="WFB169" s="72"/>
      <c r="WFC169" s="72"/>
      <c r="WFD169" s="72"/>
      <c r="WFE169" s="72"/>
      <c r="WFF169" s="72"/>
      <c r="WFG169" s="72"/>
      <c r="WFH169" s="72"/>
      <c r="WFI169" s="72"/>
      <c r="WFJ169" s="72"/>
      <c r="WFK169" s="72"/>
      <c r="WFL169" s="72"/>
      <c r="WFM169" s="72"/>
      <c r="WFN169" s="72"/>
      <c r="WFO169" s="72"/>
      <c r="WFP169" s="72"/>
      <c r="WFQ169" s="72"/>
      <c r="WFR169" s="72"/>
      <c r="WFS169" s="72"/>
      <c r="WFT169" s="72"/>
      <c r="WFU169" s="72"/>
      <c r="WFV169" s="72"/>
      <c r="WFW169" s="72"/>
      <c r="WFX169" s="72"/>
      <c r="WFY169" s="72"/>
      <c r="WFZ169" s="72"/>
      <c r="WGA169" s="72"/>
      <c r="WGB169" s="72"/>
      <c r="WGC169" s="72"/>
      <c r="WGD169" s="72"/>
      <c r="WGE169" s="72"/>
      <c r="WGF169" s="72"/>
      <c r="WGG169" s="72"/>
      <c r="WGH169" s="72"/>
      <c r="WGI169" s="72"/>
      <c r="WGJ169" s="72"/>
      <c r="WGK169" s="72"/>
      <c r="WGL169" s="72"/>
      <c r="WGM169" s="72"/>
      <c r="WGN169" s="72"/>
      <c r="WGO169" s="72"/>
      <c r="WGP169" s="72"/>
      <c r="WGQ169" s="72"/>
      <c r="WGR169" s="72"/>
      <c r="WGS169" s="72"/>
      <c r="WGT169" s="72"/>
      <c r="WGU169" s="72"/>
      <c r="WGV169" s="72"/>
      <c r="WGW169" s="72"/>
      <c r="WGX169" s="72"/>
      <c r="WGY169" s="72"/>
      <c r="WGZ169" s="72"/>
      <c r="WHA169" s="72"/>
      <c r="WHB169" s="72"/>
      <c r="WHC169" s="72"/>
      <c r="WHD169" s="72"/>
      <c r="WHE169" s="72"/>
      <c r="WHF169" s="72"/>
      <c r="WHG169" s="72"/>
      <c r="WHH169" s="72"/>
      <c r="WHI169" s="72"/>
      <c r="WHJ169" s="72"/>
      <c r="WHK169" s="72"/>
      <c r="WHL169" s="72"/>
      <c r="WHM169" s="72"/>
      <c r="WHN169" s="72"/>
      <c r="WHO169" s="72"/>
      <c r="WHP169" s="72"/>
      <c r="WHQ169" s="72"/>
      <c r="WHR169" s="72"/>
      <c r="WHS169" s="72"/>
      <c r="WHT169" s="72"/>
      <c r="WHU169" s="72"/>
      <c r="WHV169" s="72"/>
      <c r="WHW169" s="72"/>
      <c r="WHX169" s="72"/>
      <c r="WHY169" s="72"/>
      <c r="WHZ169" s="72"/>
      <c r="WIA169" s="72"/>
      <c r="WIB169" s="72"/>
      <c r="WIC169" s="72"/>
      <c r="WID169" s="72"/>
      <c r="WIE169" s="72"/>
      <c r="WIF169" s="72"/>
      <c r="WIG169" s="72"/>
      <c r="WIH169" s="72"/>
      <c r="WII169" s="72"/>
      <c r="WIJ169" s="72"/>
      <c r="WIK169" s="72"/>
      <c r="WIL169" s="72"/>
      <c r="WIM169" s="72"/>
      <c r="WIN169" s="72"/>
      <c r="WIO169" s="72"/>
      <c r="WIP169" s="72"/>
      <c r="WIQ169" s="72"/>
      <c r="WIR169" s="72"/>
      <c r="WIS169" s="72"/>
      <c r="WIT169" s="72"/>
      <c r="WIU169" s="72"/>
      <c r="WIV169" s="72"/>
      <c r="WIW169" s="72"/>
      <c r="WIX169" s="72"/>
      <c r="WIY169" s="72"/>
      <c r="WIZ169" s="72"/>
      <c r="WJA169" s="72"/>
      <c r="WJB169" s="72"/>
      <c r="WJC169" s="72"/>
      <c r="WJD169" s="72"/>
      <c r="WJE169" s="72"/>
      <c r="WJF169" s="72"/>
      <c r="WJG169" s="72"/>
      <c r="WJH169" s="72"/>
      <c r="WJI169" s="72"/>
      <c r="WJJ169" s="72"/>
      <c r="WJK169" s="72"/>
      <c r="WJL169" s="72"/>
      <c r="WJM169" s="72"/>
      <c r="WJN169" s="72"/>
      <c r="WJO169" s="72"/>
      <c r="WJP169" s="72"/>
      <c r="WJQ169" s="72"/>
      <c r="WJR169" s="72"/>
      <c r="WJS169" s="72"/>
      <c r="WJT169" s="72"/>
      <c r="WJU169" s="72"/>
      <c r="WJV169" s="72"/>
      <c r="WJW169" s="72"/>
      <c r="WJX169" s="72"/>
      <c r="WJY169" s="72"/>
      <c r="WJZ169" s="72"/>
      <c r="WKA169" s="72"/>
      <c r="WKB169" s="72"/>
      <c r="WKC169" s="72"/>
      <c r="WKD169" s="72"/>
      <c r="WKE169" s="72"/>
      <c r="WKF169" s="72"/>
      <c r="WKG169" s="72"/>
      <c r="WKH169" s="72"/>
      <c r="WKI169" s="72"/>
      <c r="WKJ169" s="72"/>
      <c r="WKK169" s="72"/>
      <c r="WKL169" s="72"/>
      <c r="WKM169" s="72"/>
      <c r="WKN169" s="72"/>
      <c r="WKO169" s="72"/>
      <c r="WKP169" s="72"/>
      <c r="WKQ169" s="72"/>
      <c r="WKR169" s="72"/>
      <c r="WKS169" s="72"/>
      <c r="WKT169" s="72"/>
      <c r="WKU169" s="72"/>
      <c r="WKV169" s="72"/>
      <c r="WKW169" s="72"/>
      <c r="WKX169" s="72"/>
      <c r="WKY169" s="72"/>
      <c r="WKZ169" s="72"/>
      <c r="WLA169" s="72"/>
      <c r="WLB169" s="72"/>
      <c r="WLC169" s="72"/>
      <c r="WLD169" s="72"/>
      <c r="WLE169" s="72"/>
      <c r="WLF169" s="72"/>
      <c r="WLG169" s="72"/>
      <c r="WLH169" s="72"/>
      <c r="WLI169" s="72"/>
      <c r="WLJ169" s="72"/>
      <c r="WLK169" s="72"/>
      <c r="WLL169" s="72"/>
      <c r="WLM169" s="72"/>
      <c r="WLN169" s="72"/>
      <c r="WLO169" s="72"/>
      <c r="WLP169" s="72"/>
      <c r="WLQ169" s="72"/>
      <c r="WLR169" s="72"/>
      <c r="WLS169" s="72"/>
      <c r="WLT169" s="72"/>
      <c r="WLU169" s="72"/>
      <c r="WLV169" s="72"/>
      <c r="WLW169" s="72"/>
      <c r="WLX169" s="72"/>
      <c r="WLY169" s="72"/>
      <c r="WLZ169" s="72"/>
      <c r="WMA169" s="72"/>
      <c r="WMB169" s="72"/>
      <c r="WMC169" s="72"/>
      <c r="WMD169" s="72"/>
      <c r="WME169" s="72"/>
      <c r="WMF169" s="72"/>
      <c r="WMG169" s="72"/>
      <c r="WMH169" s="72"/>
      <c r="WMI169" s="72"/>
      <c r="WMJ169" s="72"/>
      <c r="WMK169" s="72"/>
      <c r="WML169" s="72"/>
      <c r="WMM169" s="72"/>
      <c r="WMN169" s="72"/>
      <c r="WMO169" s="72"/>
      <c r="WMP169" s="72"/>
      <c r="WMQ169" s="72"/>
      <c r="WMR169" s="72"/>
      <c r="WMS169" s="72"/>
      <c r="WMT169" s="72"/>
      <c r="WMU169" s="72"/>
      <c r="WMV169" s="72"/>
      <c r="WMW169" s="72"/>
      <c r="WMX169" s="72"/>
      <c r="WMY169" s="72"/>
      <c r="WMZ169" s="72"/>
      <c r="WNA169" s="72"/>
      <c r="WNB169" s="72"/>
      <c r="WNC169" s="72"/>
      <c r="WND169" s="72"/>
      <c r="WNE169" s="72"/>
      <c r="WNF169" s="72"/>
      <c r="WNG169" s="72"/>
      <c r="WNH169" s="72"/>
      <c r="WNI169" s="72"/>
      <c r="WNJ169" s="72"/>
      <c r="WNK169" s="72"/>
      <c r="WNL169" s="72"/>
      <c r="WNM169" s="72"/>
      <c r="WNN169" s="72"/>
      <c r="WNO169" s="72"/>
      <c r="WNP169" s="72"/>
      <c r="WNQ169" s="72"/>
      <c r="WNR169" s="72"/>
      <c r="WNS169" s="72"/>
      <c r="WNT169" s="72"/>
      <c r="WNU169" s="72"/>
      <c r="WNV169" s="72"/>
      <c r="WNW169" s="72"/>
      <c r="WNX169" s="72"/>
      <c r="WNY169" s="72"/>
      <c r="WNZ169" s="72"/>
      <c r="WOA169" s="72"/>
      <c r="WOB169" s="72"/>
      <c r="WOC169" s="72"/>
      <c r="WOD169" s="72"/>
      <c r="WOE169" s="72"/>
      <c r="WOF169" s="72"/>
      <c r="WOG169" s="72"/>
      <c r="WOH169" s="72"/>
      <c r="WOI169" s="72"/>
      <c r="WOJ169" s="72"/>
      <c r="WOK169" s="72"/>
      <c r="WOL169" s="72"/>
      <c r="WOM169" s="72"/>
      <c r="WON169" s="72"/>
      <c r="WOO169" s="72"/>
      <c r="WOP169" s="72"/>
      <c r="WOQ169" s="72"/>
      <c r="WOR169" s="72"/>
      <c r="WOS169" s="72"/>
      <c r="WOT169" s="72"/>
      <c r="WOU169" s="72"/>
      <c r="WOV169" s="72"/>
      <c r="WOW169" s="72"/>
      <c r="WOX169" s="72"/>
      <c r="WOY169" s="72"/>
      <c r="WOZ169" s="72"/>
      <c r="WPA169" s="72"/>
      <c r="WPB169" s="72"/>
      <c r="WPC169" s="72"/>
      <c r="WPD169" s="72"/>
      <c r="WPE169" s="72"/>
      <c r="WPF169" s="72"/>
      <c r="WPG169" s="72"/>
      <c r="WPH169" s="72"/>
      <c r="WPI169" s="72"/>
      <c r="WPJ169" s="72"/>
      <c r="WPK169" s="72"/>
      <c r="WPL169" s="72"/>
      <c r="WPM169" s="72"/>
      <c r="WPN169" s="72"/>
      <c r="WPO169" s="72"/>
      <c r="WPP169" s="72"/>
      <c r="WPQ169" s="72"/>
      <c r="WPR169" s="72"/>
      <c r="WPS169" s="72"/>
      <c r="WPT169" s="72"/>
      <c r="WPU169" s="72"/>
      <c r="WPV169" s="72"/>
      <c r="WPW169" s="72"/>
      <c r="WPX169" s="72"/>
      <c r="WPY169" s="72"/>
      <c r="WPZ169" s="72"/>
      <c r="WQA169" s="72"/>
      <c r="WQB169" s="72"/>
      <c r="WQC169" s="72"/>
      <c r="WQD169" s="72"/>
      <c r="WQE169" s="72"/>
      <c r="WQF169" s="72"/>
      <c r="WQG169" s="72"/>
      <c r="WQH169" s="72"/>
      <c r="WQI169" s="72"/>
      <c r="WQJ169" s="72"/>
      <c r="WQK169" s="72"/>
      <c r="WQL169" s="72"/>
      <c r="WQM169" s="72"/>
      <c r="WQN169" s="72"/>
      <c r="WQO169" s="72"/>
      <c r="WQP169" s="72"/>
      <c r="WQQ169" s="72"/>
      <c r="WQR169" s="72"/>
      <c r="WQS169" s="72"/>
      <c r="WQT169" s="72"/>
      <c r="WQU169" s="72"/>
      <c r="WQV169" s="72"/>
      <c r="WQW169" s="72"/>
      <c r="WQX169" s="72"/>
      <c r="WQY169" s="72"/>
      <c r="WQZ169" s="72"/>
      <c r="WRA169" s="72"/>
      <c r="WRB169" s="72"/>
      <c r="WRC169" s="72"/>
      <c r="WRD169" s="72"/>
      <c r="WRE169" s="72"/>
      <c r="WRF169" s="72"/>
      <c r="WRG169" s="72"/>
      <c r="WRH169" s="72"/>
      <c r="WRI169" s="72"/>
      <c r="WRJ169" s="72"/>
      <c r="WRK169" s="72"/>
      <c r="WRL169" s="72"/>
      <c r="WRM169" s="72"/>
      <c r="WRN169" s="72"/>
      <c r="WRO169" s="72"/>
      <c r="WRP169" s="72"/>
      <c r="WRQ169" s="72"/>
      <c r="WRR169" s="72"/>
      <c r="WRS169" s="72"/>
      <c r="WRT169" s="72"/>
      <c r="WRU169" s="72"/>
      <c r="WRV169" s="72"/>
      <c r="WRW169" s="72"/>
      <c r="WRX169" s="72"/>
      <c r="WRY169" s="72"/>
      <c r="WRZ169" s="72"/>
      <c r="WSA169" s="72"/>
      <c r="WSB169" s="72"/>
      <c r="WSC169" s="72"/>
      <c r="WSD169" s="72"/>
      <c r="WSE169" s="72"/>
      <c r="WSF169" s="72"/>
      <c r="WSG169" s="72"/>
      <c r="WSH169" s="72"/>
      <c r="WSI169" s="72"/>
      <c r="WSJ169" s="72"/>
      <c r="WSK169" s="72"/>
      <c r="WSL169" s="72"/>
      <c r="WSM169" s="72"/>
      <c r="WSN169" s="72"/>
      <c r="WSO169" s="72"/>
      <c r="WSP169" s="72"/>
      <c r="WSQ169" s="72"/>
      <c r="WSR169" s="72"/>
      <c r="WSS169" s="72"/>
      <c r="WST169" s="72"/>
      <c r="WSU169" s="72"/>
      <c r="WSV169" s="72"/>
      <c r="WSW169" s="72"/>
      <c r="WSX169" s="72"/>
      <c r="WSY169" s="72"/>
      <c r="WSZ169" s="72"/>
      <c r="WTA169" s="72"/>
      <c r="WTB169" s="72"/>
      <c r="WTC169" s="72"/>
      <c r="WTD169" s="72"/>
      <c r="WTE169" s="72"/>
      <c r="WTF169" s="72"/>
      <c r="WTG169" s="72"/>
      <c r="WTH169" s="72"/>
      <c r="WTI169" s="72"/>
      <c r="WTJ169" s="72"/>
      <c r="WTK169" s="72"/>
      <c r="WTL169" s="72"/>
      <c r="WTM169" s="72"/>
      <c r="WTN169" s="72"/>
      <c r="WTO169" s="72"/>
      <c r="WTP169" s="72"/>
      <c r="WTQ169" s="72"/>
      <c r="WTR169" s="72"/>
      <c r="WTS169" s="72"/>
      <c r="WTT169" s="72"/>
      <c r="WTU169" s="72"/>
      <c r="WTV169" s="72"/>
      <c r="WTW169" s="72"/>
      <c r="WTX169" s="72"/>
      <c r="WTY169" s="72"/>
      <c r="WTZ169" s="72"/>
      <c r="WUA169" s="72"/>
      <c r="WUB169" s="72"/>
      <c r="WUC169" s="72"/>
      <c r="WUD169" s="72"/>
      <c r="WUE169" s="72"/>
      <c r="WUF169" s="72"/>
      <c r="WUG169" s="72"/>
      <c r="WUH169" s="72"/>
      <c r="WUI169" s="72"/>
      <c r="WUJ169" s="72"/>
      <c r="WUK169" s="72"/>
      <c r="WUL169" s="72"/>
      <c r="WUM169" s="72"/>
      <c r="WUN169" s="72"/>
      <c r="WUO169" s="72"/>
      <c r="WUP169" s="72"/>
      <c r="WUQ169" s="72"/>
      <c r="WUR169" s="72"/>
      <c r="WUS169" s="72"/>
      <c r="WUT169" s="72"/>
      <c r="WUU169" s="72"/>
      <c r="WUV169" s="72"/>
      <c r="WUW169" s="72"/>
      <c r="WUX169" s="72"/>
      <c r="WUY169" s="72"/>
      <c r="WUZ169" s="72"/>
      <c r="WVA169" s="72"/>
      <c r="WVB169" s="72"/>
      <c r="WVC169" s="72"/>
      <c r="WVD169" s="72"/>
      <c r="WVE169" s="72"/>
      <c r="WVF169" s="72"/>
      <c r="WVG169" s="72"/>
      <c r="WVH169" s="72"/>
      <c r="WVI169" s="72"/>
      <c r="WVJ169" s="72"/>
      <c r="WVK169" s="72"/>
      <c r="WVL169" s="72"/>
      <c r="WVM169" s="72"/>
      <c r="WVN169" s="72"/>
      <c r="WVO169" s="72"/>
      <c r="WVP169" s="72"/>
      <c r="WVQ169" s="72"/>
      <c r="WVR169" s="72"/>
      <c r="WVS169" s="72"/>
      <c r="WVT169" s="72"/>
      <c r="WVU169" s="72"/>
      <c r="WVV169" s="72"/>
      <c r="WVW169" s="72"/>
      <c r="WVX169" s="72"/>
      <c r="WVY169" s="72"/>
      <c r="WVZ169" s="72"/>
      <c r="WWA169" s="72"/>
      <c r="WWB169" s="72"/>
      <c r="WWC169" s="72"/>
      <c r="WWD169" s="72"/>
      <c r="WWE169" s="72"/>
      <c r="WWF169" s="72"/>
      <c r="WWG169" s="72"/>
      <c r="WWH169" s="72"/>
      <c r="WWI169" s="72"/>
      <c r="WWJ169" s="72"/>
      <c r="WWK169" s="72"/>
      <c r="WWL169" s="72"/>
      <c r="WWM169" s="72"/>
      <c r="WWN169" s="72"/>
      <c r="WWO169" s="72"/>
      <c r="WWP169" s="72"/>
      <c r="WWQ169" s="72"/>
      <c r="WWR169" s="72"/>
      <c r="WWS169" s="72"/>
      <c r="WWT169" s="72"/>
      <c r="WWU169" s="72"/>
      <c r="WWV169" s="72"/>
      <c r="WWW169" s="72"/>
      <c r="WWX169" s="72"/>
      <c r="WWY169" s="72"/>
      <c r="WWZ169" s="72"/>
      <c r="WXA169" s="72"/>
      <c r="WXB169" s="72"/>
      <c r="WXC169" s="72"/>
      <c r="WXD169" s="72"/>
      <c r="WXE169" s="72"/>
      <c r="WXF169" s="72"/>
      <c r="WXG169" s="72"/>
      <c r="WXH169" s="72"/>
      <c r="WXI169" s="72"/>
      <c r="WXJ169" s="72"/>
      <c r="WXK169" s="72"/>
      <c r="WXL169" s="72"/>
      <c r="WXM169" s="72"/>
      <c r="WXN169" s="72"/>
      <c r="WXO169" s="72"/>
      <c r="WXP169" s="72"/>
      <c r="WXQ169" s="72"/>
      <c r="WXR169" s="72"/>
      <c r="WXS169" s="72"/>
      <c r="WXT169" s="72"/>
      <c r="WXU169" s="72"/>
      <c r="WXV169" s="72"/>
      <c r="WXW169" s="72"/>
      <c r="WXX169" s="72"/>
      <c r="WXY169" s="72"/>
      <c r="WXZ169" s="72"/>
      <c r="WYA169" s="72"/>
      <c r="WYB169" s="72"/>
      <c r="WYC169" s="72"/>
      <c r="WYD169" s="72"/>
      <c r="WYE169" s="72"/>
      <c r="WYF169" s="72"/>
      <c r="WYG169" s="72"/>
      <c r="WYH169" s="72"/>
      <c r="WYI169" s="72"/>
      <c r="WYJ169" s="72"/>
      <c r="WYK169" s="72"/>
      <c r="WYL169" s="72"/>
      <c r="WYM169" s="72"/>
      <c r="WYN169" s="72"/>
      <c r="WYO169" s="72"/>
      <c r="WYP169" s="72"/>
      <c r="WYQ169" s="72"/>
      <c r="WYR169" s="72"/>
      <c r="WYS169" s="72"/>
      <c r="WYT169" s="72"/>
      <c r="WYU169" s="72"/>
      <c r="WYV169" s="72"/>
      <c r="WYW169" s="72"/>
      <c r="WYX169" s="72"/>
      <c r="WYY169" s="72"/>
      <c r="WYZ169" s="72"/>
      <c r="WZA169" s="72"/>
      <c r="WZB169" s="72"/>
      <c r="WZC169" s="72"/>
      <c r="WZD169" s="72"/>
      <c r="WZE169" s="72"/>
      <c r="WZF169" s="72"/>
      <c r="WZG169" s="72"/>
      <c r="WZH169" s="72"/>
      <c r="WZI169" s="72"/>
      <c r="WZJ169" s="72"/>
      <c r="WZK169" s="72"/>
      <c r="WZL169" s="72"/>
      <c r="WZM169" s="72"/>
      <c r="WZN169" s="72"/>
      <c r="WZO169" s="72"/>
      <c r="WZP169" s="72"/>
      <c r="WZQ169" s="72"/>
      <c r="WZR169" s="72"/>
      <c r="WZS169" s="72"/>
      <c r="WZT169" s="72"/>
      <c r="WZU169" s="72"/>
      <c r="WZV169" s="72"/>
      <c r="WZW169" s="72"/>
      <c r="WZX169" s="72"/>
      <c r="WZY169" s="72"/>
      <c r="WZZ169" s="72"/>
      <c r="XAA169" s="72"/>
      <c r="XAB169" s="72"/>
      <c r="XAC169" s="72"/>
      <c r="XAD169" s="72"/>
      <c r="XAE169" s="72"/>
      <c r="XAF169" s="72"/>
      <c r="XAG169" s="72"/>
      <c r="XAH169" s="72"/>
      <c r="XAI169" s="72"/>
      <c r="XAJ169" s="72"/>
      <c r="XAK169" s="72"/>
      <c r="XAL169" s="72"/>
      <c r="XAM169" s="72"/>
      <c r="XAN169" s="72"/>
      <c r="XAO169" s="72"/>
      <c r="XAP169" s="72"/>
      <c r="XAQ169" s="72"/>
      <c r="XAR169" s="72"/>
      <c r="XAS169" s="72"/>
      <c r="XAT169" s="72"/>
      <c r="XAU169" s="72"/>
      <c r="XAV169" s="72"/>
      <c r="XAW169" s="72"/>
      <c r="XAX169" s="72"/>
      <c r="XAY169" s="72"/>
      <c r="XAZ169" s="72"/>
      <c r="XBA169" s="72"/>
      <c r="XBB169" s="72"/>
      <c r="XBC169" s="72"/>
      <c r="XBD169" s="72"/>
      <c r="XBE169" s="72"/>
      <c r="XBF169" s="72"/>
      <c r="XBG169" s="72"/>
      <c r="XBH169" s="72"/>
      <c r="XBI169" s="72"/>
      <c r="XBJ169" s="72"/>
      <c r="XBK169" s="72"/>
      <c r="XBL169" s="72"/>
      <c r="XBM169" s="72"/>
      <c r="XBN169" s="72"/>
      <c r="XBO169" s="72"/>
      <c r="XBP169" s="72"/>
      <c r="XBQ169" s="72"/>
      <c r="XBR169" s="72"/>
      <c r="XBS169" s="72"/>
      <c r="XBT169" s="72"/>
      <c r="XBU169" s="72"/>
      <c r="XBV169" s="72"/>
      <c r="XBW169" s="72"/>
      <c r="XBX169" s="72"/>
      <c r="XBY169" s="72"/>
      <c r="XBZ169" s="72"/>
      <c r="XCA169" s="72"/>
      <c r="XCB169" s="72"/>
      <c r="XCC169" s="72"/>
      <c r="XCD169" s="72"/>
      <c r="XCE169" s="72"/>
      <c r="XCF169" s="72"/>
      <c r="XCG169" s="72"/>
      <c r="XCH169" s="72"/>
      <c r="XCI169" s="72"/>
      <c r="XCJ169" s="72"/>
      <c r="XCK169" s="72"/>
      <c r="XCL169" s="72"/>
      <c r="XCM169" s="72"/>
      <c r="XCN169" s="72"/>
      <c r="XCO169" s="72"/>
      <c r="XCP169" s="72"/>
      <c r="XCQ169" s="72"/>
      <c r="XCR169" s="72"/>
      <c r="XCS169" s="72"/>
      <c r="XCT169" s="72"/>
      <c r="XCU169" s="72"/>
      <c r="XCV169" s="72"/>
      <c r="XCW169" s="72"/>
      <c r="XCX169" s="72"/>
      <c r="XCY169" s="72"/>
      <c r="XCZ169" s="72"/>
      <c r="XDA169" s="72"/>
      <c r="XDB169" s="72"/>
      <c r="XDC169" s="72"/>
      <c r="XDD169" s="72"/>
      <c r="XDE169" s="72"/>
      <c r="XDF169" s="72"/>
      <c r="XDG169" s="72"/>
      <c r="XDH169" s="72"/>
      <c r="XDI169" s="72"/>
      <c r="XDJ169" s="72"/>
      <c r="XDK169" s="72"/>
      <c r="XDL169" s="72"/>
      <c r="XDM169" s="72"/>
      <c r="XDN169" s="72"/>
      <c r="XDO169" s="72"/>
      <c r="XDP169" s="72"/>
      <c r="XDQ169" s="72"/>
      <c r="XDR169" s="72"/>
      <c r="XDS169" s="72"/>
      <c r="XDT169" s="72"/>
      <c r="XDU169" s="72"/>
      <c r="XDV169" s="72"/>
      <c r="XDW169" s="72"/>
      <c r="XDX169" s="72"/>
      <c r="XDY169" s="72"/>
      <c r="XDZ169" s="72"/>
      <c r="XEA169" s="72"/>
      <c r="XEB169" s="72"/>
      <c r="XEC169" s="72"/>
      <c r="XED169" s="72"/>
      <c r="XEE169" s="72"/>
      <c r="XEF169" s="72"/>
      <c r="XEG169" s="72"/>
      <c r="XEH169" s="72"/>
      <c r="XEI169" s="72"/>
      <c r="XEJ169" s="72"/>
      <c r="XEK169" s="72"/>
      <c r="XEL169" s="72"/>
      <c r="XEM169" s="72"/>
      <c r="XEN169" s="72"/>
      <c r="XEO169" s="72"/>
      <c r="XEP169" s="72"/>
      <c r="XEQ169" s="72"/>
      <c r="XER169" s="72"/>
      <c r="XES169" s="72"/>
      <c r="XET169" s="72"/>
      <c r="XEU169" s="72"/>
      <c r="XEV169" s="72"/>
      <c r="XEW169" s="72"/>
      <c r="XEX169" s="72"/>
      <c r="XEY169" s="72"/>
      <c r="XEZ169" s="72"/>
      <c r="XFA169" s="72"/>
      <c r="XFB169" s="72"/>
      <c r="XFC169" s="72"/>
      <c r="XFD169" s="72"/>
    </row>
    <row r="170" spans="1:16384" ht="15.75" x14ac:dyDescent="0.25">
      <c r="A170" s="258" t="s">
        <v>391</v>
      </c>
      <c r="B170" s="253">
        <v>0</v>
      </c>
      <c r="C170" s="254">
        <v>0</v>
      </c>
      <c r="D170" s="253">
        <v>0</v>
      </c>
      <c r="E170" s="253">
        <v>0</v>
      </c>
      <c r="F170" s="254">
        <v>0</v>
      </c>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2"/>
      <c r="CL170" s="72"/>
      <c r="CM170" s="72"/>
      <c r="CN170" s="72"/>
      <c r="CO170" s="72"/>
      <c r="CP170" s="72"/>
      <c r="CQ170" s="72"/>
      <c r="CR170" s="72"/>
      <c r="CS170" s="72"/>
      <c r="CT170" s="72"/>
      <c r="CU170" s="72"/>
      <c r="CV170" s="72"/>
      <c r="CW170" s="72"/>
      <c r="CX170" s="72"/>
      <c r="CY170" s="72"/>
      <c r="CZ170" s="72"/>
      <c r="DA170" s="72"/>
      <c r="DB170" s="72"/>
      <c r="DC170" s="72"/>
      <c r="DD170" s="72"/>
      <c r="DE170" s="72"/>
      <c r="DF170" s="72"/>
      <c r="DG170" s="72"/>
      <c r="DH170" s="72"/>
      <c r="DI170" s="72"/>
      <c r="DJ170" s="72"/>
      <c r="DK170" s="72"/>
      <c r="DL170" s="72"/>
      <c r="DM170" s="72"/>
      <c r="DN170" s="72"/>
      <c r="DO170" s="72"/>
      <c r="DP170" s="72"/>
      <c r="DQ170" s="72"/>
      <c r="DR170" s="72"/>
      <c r="DS170" s="72"/>
      <c r="DT170" s="72"/>
      <c r="DU170" s="72"/>
      <c r="DV170" s="72"/>
      <c r="DW170" s="72"/>
      <c r="DX170" s="72"/>
      <c r="DY170" s="72"/>
      <c r="DZ170" s="72"/>
      <c r="EA170" s="72"/>
      <c r="EB170" s="72"/>
      <c r="EC170" s="72"/>
      <c r="ED170" s="72"/>
      <c r="EE170" s="72"/>
      <c r="EF170" s="72"/>
      <c r="EG170" s="72"/>
      <c r="EH170" s="72"/>
      <c r="EI170" s="72"/>
      <c r="EJ170" s="72"/>
      <c r="EK170" s="72"/>
      <c r="EL170" s="72"/>
      <c r="EM170" s="72"/>
      <c r="EN170" s="72"/>
      <c r="EO170" s="72"/>
      <c r="EP170" s="72"/>
      <c r="EQ170" s="72"/>
      <c r="ER170" s="72"/>
      <c r="ES170" s="72"/>
      <c r="ET170" s="72"/>
      <c r="EU170" s="72"/>
      <c r="EV170" s="72"/>
      <c r="EW170" s="72"/>
      <c r="EX170" s="72"/>
      <c r="EY170" s="72"/>
      <c r="EZ170" s="72"/>
      <c r="FA170" s="72"/>
      <c r="FB170" s="72"/>
      <c r="FC170" s="72"/>
      <c r="FD170" s="72"/>
      <c r="FE170" s="72"/>
      <c r="FF170" s="72"/>
      <c r="FG170" s="72"/>
      <c r="FH170" s="72"/>
      <c r="FI170" s="72"/>
      <c r="FJ170" s="72"/>
      <c r="FK170" s="72"/>
      <c r="FL170" s="72"/>
      <c r="FM170" s="72"/>
      <c r="FN170" s="72"/>
      <c r="FO170" s="72"/>
      <c r="FP170" s="72"/>
      <c r="FQ170" s="72"/>
      <c r="FR170" s="72"/>
      <c r="FS170" s="72"/>
      <c r="FT170" s="72"/>
      <c r="FU170" s="72"/>
      <c r="FV170" s="72"/>
      <c r="FW170" s="72"/>
      <c r="FX170" s="72"/>
      <c r="FY170" s="72"/>
      <c r="FZ170" s="72"/>
      <c r="GA170" s="72"/>
      <c r="GB170" s="72"/>
      <c r="GC170" s="72"/>
      <c r="GD170" s="72"/>
      <c r="GE170" s="72"/>
      <c r="GF170" s="72"/>
      <c r="GG170" s="72"/>
      <c r="GH170" s="72"/>
      <c r="GI170" s="72"/>
      <c r="GJ170" s="72"/>
      <c r="GK170" s="72"/>
      <c r="GL170" s="72"/>
      <c r="GM170" s="72"/>
      <c r="GN170" s="72"/>
      <c r="GO170" s="72"/>
      <c r="GP170" s="72"/>
      <c r="GQ170" s="72"/>
      <c r="GR170" s="72"/>
      <c r="GS170" s="72"/>
      <c r="GT170" s="72"/>
      <c r="GU170" s="72"/>
      <c r="GV170" s="72"/>
      <c r="GW170" s="72"/>
      <c r="GX170" s="72"/>
      <c r="GY170" s="72"/>
      <c r="GZ170" s="72"/>
      <c r="HA170" s="72"/>
      <c r="HB170" s="72"/>
      <c r="HC170" s="72"/>
      <c r="HD170" s="72"/>
      <c r="HE170" s="72"/>
      <c r="HF170" s="72"/>
      <c r="HG170" s="72"/>
      <c r="HH170" s="72"/>
      <c r="HI170" s="72"/>
      <c r="HJ170" s="72"/>
      <c r="HK170" s="72"/>
      <c r="HL170" s="72"/>
      <c r="HM170" s="72"/>
      <c r="HN170" s="72"/>
      <c r="HO170" s="72"/>
      <c r="HP170" s="72"/>
      <c r="HQ170" s="72"/>
      <c r="HR170" s="72"/>
      <c r="HS170" s="72"/>
      <c r="HT170" s="72"/>
      <c r="HU170" s="72"/>
      <c r="HV170" s="72"/>
      <c r="HW170" s="72"/>
      <c r="HX170" s="72"/>
      <c r="HY170" s="72"/>
      <c r="HZ170" s="72"/>
      <c r="IA170" s="72"/>
      <c r="IB170" s="72"/>
      <c r="IC170" s="72"/>
      <c r="ID170" s="72"/>
      <c r="IE170" s="72"/>
      <c r="IF170" s="72"/>
      <c r="IG170" s="72"/>
      <c r="IH170" s="72"/>
      <c r="II170" s="72"/>
      <c r="IJ170" s="72"/>
      <c r="IK170" s="72"/>
      <c r="IL170" s="72"/>
      <c r="IM170" s="72"/>
      <c r="IN170" s="72"/>
      <c r="IO170" s="72"/>
      <c r="IP170" s="72"/>
      <c r="IQ170" s="72"/>
      <c r="IR170" s="72"/>
      <c r="IS170" s="72"/>
      <c r="IT170" s="72"/>
      <c r="IU170" s="72"/>
      <c r="IV170" s="72"/>
      <c r="IW170" s="72"/>
      <c r="IX170" s="72"/>
      <c r="IY170" s="72"/>
      <c r="IZ170" s="72"/>
      <c r="JA170" s="72"/>
      <c r="JB170" s="72"/>
      <c r="JC170" s="72"/>
      <c r="JD170" s="72"/>
      <c r="JE170" s="72"/>
      <c r="JF170" s="72"/>
      <c r="JG170" s="72"/>
      <c r="JH170" s="72"/>
      <c r="JI170" s="72"/>
      <c r="JJ170" s="72"/>
      <c r="JK170" s="72"/>
      <c r="JL170" s="72"/>
      <c r="JM170" s="72"/>
      <c r="JN170" s="72"/>
      <c r="JO170" s="72"/>
      <c r="JP170" s="72"/>
      <c r="JQ170" s="72"/>
      <c r="JR170" s="72"/>
      <c r="JS170" s="72"/>
      <c r="JT170" s="72"/>
      <c r="JU170" s="72"/>
      <c r="JV170" s="72"/>
      <c r="JW170" s="72"/>
      <c r="JX170" s="72"/>
      <c r="JY170" s="72"/>
      <c r="JZ170" s="72"/>
      <c r="KA170" s="72"/>
      <c r="KB170" s="72"/>
      <c r="KC170" s="72"/>
      <c r="KD170" s="72"/>
      <c r="KE170" s="72"/>
      <c r="KF170" s="72"/>
      <c r="KG170" s="72"/>
      <c r="KH170" s="72"/>
      <c r="KI170" s="72"/>
      <c r="KJ170" s="72"/>
      <c r="KK170" s="72"/>
      <c r="KL170" s="72"/>
      <c r="KM170" s="72"/>
      <c r="KN170" s="72"/>
      <c r="KO170" s="72"/>
      <c r="KP170" s="72"/>
      <c r="KQ170" s="72"/>
      <c r="KR170" s="72"/>
      <c r="KS170" s="72"/>
      <c r="KT170" s="72"/>
      <c r="KU170" s="72"/>
      <c r="KV170" s="72"/>
      <c r="KW170" s="72"/>
      <c r="KX170" s="72"/>
      <c r="KY170" s="72"/>
      <c r="KZ170" s="72"/>
      <c r="LA170" s="72"/>
      <c r="LB170" s="72"/>
      <c r="LC170" s="72"/>
      <c r="LD170" s="72"/>
      <c r="LE170" s="72"/>
      <c r="LF170" s="72"/>
      <c r="LG170" s="72"/>
      <c r="LH170" s="72"/>
      <c r="LI170" s="72"/>
      <c r="LJ170" s="72"/>
      <c r="LK170" s="72"/>
      <c r="LL170" s="72"/>
      <c r="LM170" s="72"/>
      <c r="LN170" s="72"/>
      <c r="LO170" s="72"/>
      <c r="LP170" s="72"/>
      <c r="LQ170" s="72"/>
      <c r="LR170" s="72"/>
      <c r="LS170" s="72"/>
      <c r="LT170" s="72"/>
      <c r="LU170" s="72"/>
      <c r="LV170" s="72"/>
      <c r="LW170" s="72"/>
      <c r="LX170" s="72"/>
      <c r="LY170" s="72"/>
      <c r="LZ170" s="72"/>
      <c r="MA170" s="72"/>
      <c r="MB170" s="72"/>
      <c r="MC170" s="72"/>
      <c r="MD170" s="72"/>
      <c r="ME170" s="72"/>
      <c r="MF170" s="72"/>
      <c r="MG170" s="72"/>
      <c r="MH170" s="72"/>
      <c r="MI170" s="72"/>
      <c r="MJ170" s="72"/>
      <c r="MK170" s="72"/>
      <c r="ML170" s="72"/>
      <c r="MM170" s="72"/>
      <c r="MN170" s="72"/>
      <c r="MO170" s="72"/>
      <c r="MP170" s="72"/>
      <c r="MQ170" s="72"/>
      <c r="MR170" s="72"/>
      <c r="MS170" s="72"/>
      <c r="MT170" s="72"/>
      <c r="MU170" s="72"/>
      <c r="MV170" s="72"/>
      <c r="MW170" s="72"/>
      <c r="MX170" s="72"/>
      <c r="MY170" s="72"/>
      <c r="MZ170" s="72"/>
      <c r="NA170" s="72"/>
      <c r="NB170" s="72"/>
      <c r="NC170" s="72"/>
      <c r="ND170" s="72"/>
      <c r="NE170" s="72"/>
      <c r="NF170" s="72"/>
      <c r="NG170" s="72"/>
      <c r="NH170" s="72"/>
      <c r="NI170" s="72"/>
      <c r="NJ170" s="72"/>
      <c r="NK170" s="72"/>
      <c r="NL170" s="72"/>
      <c r="NM170" s="72"/>
      <c r="NN170" s="72"/>
      <c r="NO170" s="72"/>
      <c r="NP170" s="72"/>
      <c r="NQ170" s="72"/>
      <c r="NR170" s="72"/>
      <c r="NS170" s="72"/>
      <c r="NT170" s="72"/>
      <c r="NU170" s="72"/>
      <c r="NV170" s="72"/>
      <c r="NW170" s="72"/>
      <c r="NX170" s="72"/>
      <c r="NY170" s="72"/>
      <c r="NZ170" s="72"/>
      <c r="OA170" s="72"/>
      <c r="OB170" s="72"/>
      <c r="OC170" s="72"/>
      <c r="OD170" s="72"/>
      <c r="OE170" s="72"/>
      <c r="OF170" s="72"/>
      <c r="OG170" s="72"/>
      <c r="OH170" s="72"/>
      <c r="OI170" s="72"/>
      <c r="OJ170" s="72"/>
      <c r="OK170" s="72"/>
      <c r="OL170" s="72"/>
      <c r="OM170" s="72"/>
      <c r="ON170" s="72"/>
      <c r="OO170" s="72"/>
      <c r="OP170" s="72"/>
      <c r="OQ170" s="72"/>
      <c r="OR170" s="72"/>
      <c r="OS170" s="72"/>
      <c r="OT170" s="72"/>
      <c r="OU170" s="72"/>
      <c r="OV170" s="72"/>
      <c r="OW170" s="72"/>
      <c r="OX170" s="72"/>
      <c r="OY170" s="72"/>
      <c r="OZ170" s="72"/>
      <c r="PA170" s="72"/>
      <c r="PB170" s="72"/>
      <c r="PC170" s="72"/>
      <c r="PD170" s="72"/>
      <c r="PE170" s="72"/>
      <c r="PF170" s="72"/>
      <c r="PG170" s="72"/>
      <c r="PH170" s="72"/>
      <c r="PI170" s="72"/>
      <c r="PJ170" s="72"/>
      <c r="PK170" s="72"/>
      <c r="PL170" s="72"/>
      <c r="PM170" s="72"/>
      <c r="PN170" s="72"/>
      <c r="PO170" s="72"/>
      <c r="PP170" s="72"/>
      <c r="PQ170" s="72"/>
      <c r="PR170" s="72"/>
      <c r="PS170" s="72"/>
      <c r="PT170" s="72"/>
      <c r="PU170" s="72"/>
      <c r="PV170" s="72"/>
      <c r="PW170" s="72"/>
      <c r="PX170" s="72"/>
      <c r="PY170" s="72"/>
      <c r="PZ170" s="72"/>
      <c r="QA170" s="72"/>
      <c r="QB170" s="72"/>
      <c r="QC170" s="72"/>
      <c r="QD170" s="72"/>
      <c r="QE170" s="72"/>
      <c r="QF170" s="72"/>
      <c r="QG170" s="72"/>
      <c r="QH170" s="72"/>
      <c r="QI170" s="72"/>
      <c r="QJ170" s="72"/>
      <c r="QK170" s="72"/>
      <c r="QL170" s="72"/>
      <c r="QM170" s="72"/>
      <c r="QN170" s="72"/>
      <c r="QO170" s="72"/>
      <c r="QP170" s="72"/>
      <c r="QQ170" s="72"/>
      <c r="QR170" s="72"/>
      <c r="QS170" s="72"/>
      <c r="QT170" s="72"/>
      <c r="QU170" s="72"/>
      <c r="QV170" s="72"/>
      <c r="QW170" s="72"/>
      <c r="QX170" s="72"/>
      <c r="QY170" s="72"/>
      <c r="QZ170" s="72"/>
      <c r="RA170" s="72"/>
      <c r="RB170" s="72"/>
      <c r="RC170" s="72"/>
      <c r="RD170" s="72"/>
      <c r="RE170" s="72"/>
      <c r="RF170" s="72"/>
      <c r="RG170" s="72"/>
      <c r="RH170" s="72"/>
      <c r="RI170" s="72"/>
      <c r="RJ170" s="72"/>
      <c r="RK170" s="72"/>
      <c r="RL170" s="72"/>
      <c r="RM170" s="72"/>
      <c r="RN170" s="72"/>
      <c r="RO170" s="72"/>
      <c r="RP170" s="72"/>
      <c r="RQ170" s="72"/>
      <c r="RR170" s="72"/>
      <c r="RS170" s="72"/>
      <c r="RT170" s="72"/>
      <c r="RU170" s="72"/>
      <c r="RV170" s="72"/>
      <c r="RW170" s="72"/>
      <c r="RX170" s="72"/>
      <c r="RY170" s="72"/>
      <c r="RZ170" s="72"/>
      <c r="SA170" s="72"/>
      <c r="SB170" s="72"/>
      <c r="SC170" s="72"/>
      <c r="SD170" s="72"/>
      <c r="SE170" s="72"/>
      <c r="SF170" s="72"/>
      <c r="SG170" s="72"/>
      <c r="SH170" s="72"/>
      <c r="SI170" s="72"/>
      <c r="SJ170" s="72"/>
      <c r="SK170" s="72"/>
      <c r="SL170" s="72"/>
      <c r="SM170" s="72"/>
      <c r="SN170" s="72"/>
      <c r="SO170" s="72"/>
      <c r="SP170" s="72"/>
      <c r="SQ170" s="72"/>
      <c r="SR170" s="72"/>
      <c r="SS170" s="72"/>
      <c r="ST170" s="72"/>
      <c r="SU170" s="72"/>
      <c r="SV170" s="72"/>
      <c r="SW170" s="72"/>
      <c r="SX170" s="72"/>
      <c r="SY170" s="72"/>
      <c r="SZ170" s="72"/>
      <c r="TA170" s="72"/>
      <c r="TB170" s="72"/>
      <c r="TC170" s="72"/>
      <c r="TD170" s="72"/>
      <c r="TE170" s="72"/>
      <c r="TF170" s="72"/>
      <c r="TG170" s="72"/>
      <c r="TH170" s="72"/>
      <c r="TI170" s="72"/>
      <c r="TJ170" s="72"/>
      <c r="TK170" s="72"/>
      <c r="TL170" s="72"/>
      <c r="TM170" s="72"/>
      <c r="TN170" s="72"/>
      <c r="TO170" s="72"/>
      <c r="TP170" s="72"/>
      <c r="TQ170" s="72"/>
      <c r="TR170" s="72"/>
      <c r="TS170" s="72"/>
      <c r="TT170" s="72"/>
      <c r="TU170" s="72"/>
      <c r="TV170" s="72"/>
      <c r="TW170" s="72"/>
      <c r="TX170" s="72"/>
      <c r="TY170" s="72"/>
      <c r="TZ170" s="72"/>
      <c r="UA170" s="72"/>
      <c r="UB170" s="72"/>
      <c r="UC170" s="72"/>
      <c r="UD170" s="72"/>
      <c r="UE170" s="72"/>
      <c r="UF170" s="72"/>
      <c r="UG170" s="72"/>
      <c r="UH170" s="72"/>
      <c r="UI170" s="72"/>
      <c r="UJ170" s="72"/>
      <c r="UK170" s="72"/>
      <c r="UL170" s="72"/>
      <c r="UM170" s="72"/>
      <c r="UN170" s="72"/>
      <c r="UO170" s="72"/>
      <c r="UP170" s="72"/>
      <c r="UQ170" s="72"/>
      <c r="UR170" s="72"/>
      <c r="US170" s="72"/>
      <c r="UT170" s="72"/>
      <c r="UU170" s="72"/>
      <c r="UV170" s="72"/>
      <c r="UW170" s="72"/>
      <c r="UX170" s="72"/>
      <c r="UY170" s="72"/>
      <c r="UZ170" s="72"/>
      <c r="VA170" s="72"/>
      <c r="VB170" s="72"/>
      <c r="VC170" s="72"/>
      <c r="VD170" s="72"/>
      <c r="VE170" s="72"/>
      <c r="VF170" s="72"/>
      <c r="VG170" s="72"/>
      <c r="VH170" s="72"/>
      <c r="VI170" s="72"/>
      <c r="VJ170" s="72"/>
      <c r="VK170" s="72"/>
      <c r="VL170" s="72"/>
      <c r="VM170" s="72"/>
      <c r="VN170" s="72"/>
      <c r="VO170" s="72"/>
      <c r="VP170" s="72"/>
      <c r="VQ170" s="72"/>
      <c r="VR170" s="72"/>
      <c r="VS170" s="72"/>
      <c r="VT170" s="72"/>
      <c r="VU170" s="72"/>
      <c r="VV170" s="72"/>
      <c r="VW170" s="72"/>
      <c r="VX170" s="72"/>
      <c r="VY170" s="72"/>
      <c r="VZ170" s="72"/>
      <c r="WA170" s="72"/>
      <c r="WB170" s="72"/>
      <c r="WC170" s="72"/>
      <c r="WD170" s="72"/>
      <c r="WE170" s="72"/>
      <c r="WF170" s="72"/>
      <c r="WG170" s="72"/>
      <c r="WH170" s="72"/>
      <c r="WI170" s="72"/>
      <c r="WJ170" s="72"/>
      <c r="WK170" s="72"/>
      <c r="WL170" s="72"/>
      <c r="WM170" s="72"/>
      <c r="WN170" s="72"/>
      <c r="WO170" s="72"/>
      <c r="WP170" s="72"/>
      <c r="WQ170" s="72"/>
      <c r="WR170" s="72"/>
      <c r="WS170" s="72"/>
      <c r="WT170" s="72"/>
      <c r="WU170" s="72"/>
      <c r="WV170" s="72"/>
      <c r="WW170" s="72"/>
      <c r="WX170" s="72"/>
      <c r="WY170" s="72"/>
      <c r="WZ170" s="72"/>
      <c r="XA170" s="72"/>
      <c r="XB170" s="72"/>
      <c r="XC170" s="72"/>
      <c r="XD170" s="72"/>
      <c r="XE170" s="72"/>
      <c r="XF170" s="72"/>
      <c r="XG170" s="72"/>
      <c r="XH170" s="72"/>
      <c r="XI170" s="72"/>
      <c r="XJ170" s="72"/>
      <c r="XK170" s="72"/>
      <c r="XL170" s="72"/>
      <c r="XM170" s="72"/>
      <c r="XN170" s="72"/>
      <c r="XO170" s="72"/>
      <c r="XP170" s="72"/>
      <c r="XQ170" s="72"/>
      <c r="XR170" s="72"/>
      <c r="XS170" s="72"/>
      <c r="XT170" s="72"/>
      <c r="XU170" s="72"/>
      <c r="XV170" s="72"/>
      <c r="XW170" s="72"/>
      <c r="XX170" s="72"/>
      <c r="XY170" s="72"/>
      <c r="XZ170" s="72"/>
      <c r="YA170" s="72"/>
      <c r="YB170" s="72"/>
      <c r="YC170" s="72"/>
      <c r="YD170" s="72"/>
      <c r="YE170" s="72"/>
      <c r="YF170" s="72"/>
      <c r="YG170" s="72"/>
      <c r="YH170" s="72"/>
      <c r="YI170" s="72"/>
      <c r="YJ170" s="72"/>
      <c r="YK170" s="72"/>
      <c r="YL170" s="72"/>
      <c r="YM170" s="72"/>
      <c r="YN170" s="72"/>
      <c r="YO170" s="72"/>
      <c r="YP170" s="72"/>
      <c r="YQ170" s="72"/>
      <c r="YR170" s="72"/>
      <c r="YS170" s="72"/>
      <c r="YT170" s="72"/>
      <c r="YU170" s="72"/>
      <c r="YV170" s="72"/>
      <c r="YW170" s="72"/>
      <c r="YX170" s="72"/>
      <c r="YY170" s="72"/>
      <c r="YZ170" s="72"/>
      <c r="ZA170" s="72"/>
      <c r="ZB170" s="72"/>
      <c r="ZC170" s="72"/>
      <c r="ZD170" s="72"/>
      <c r="ZE170" s="72"/>
      <c r="ZF170" s="72"/>
      <c r="ZG170" s="72"/>
      <c r="ZH170" s="72"/>
      <c r="ZI170" s="72"/>
      <c r="ZJ170" s="72"/>
      <c r="ZK170" s="72"/>
      <c r="ZL170" s="72"/>
      <c r="ZM170" s="72"/>
      <c r="ZN170" s="72"/>
      <c r="ZO170" s="72"/>
      <c r="ZP170" s="72"/>
      <c r="ZQ170" s="72"/>
      <c r="ZR170" s="72"/>
      <c r="ZS170" s="72"/>
      <c r="ZT170" s="72"/>
      <c r="ZU170" s="72"/>
      <c r="ZV170" s="72"/>
      <c r="ZW170" s="72"/>
      <c r="ZX170" s="72"/>
      <c r="ZY170" s="72"/>
      <c r="ZZ170" s="72"/>
      <c r="AAA170" s="72"/>
      <c r="AAB170" s="72"/>
      <c r="AAC170" s="72"/>
      <c r="AAD170" s="72"/>
      <c r="AAE170" s="72"/>
      <c r="AAF170" s="72"/>
      <c r="AAG170" s="72"/>
      <c r="AAH170" s="72"/>
      <c r="AAI170" s="72"/>
      <c r="AAJ170" s="72"/>
      <c r="AAK170" s="72"/>
      <c r="AAL170" s="72"/>
      <c r="AAM170" s="72"/>
      <c r="AAN170" s="72"/>
      <c r="AAO170" s="72"/>
      <c r="AAP170" s="72"/>
      <c r="AAQ170" s="72"/>
      <c r="AAR170" s="72"/>
      <c r="AAS170" s="72"/>
      <c r="AAT170" s="72"/>
      <c r="AAU170" s="72"/>
      <c r="AAV170" s="72"/>
      <c r="AAW170" s="72"/>
      <c r="AAX170" s="72"/>
      <c r="AAY170" s="72"/>
      <c r="AAZ170" s="72"/>
      <c r="ABA170" s="72"/>
      <c r="ABB170" s="72"/>
      <c r="ABC170" s="72"/>
      <c r="ABD170" s="72"/>
      <c r="ABE170" s="72"/>
      <c r="ABF170" s="72"/>
      <c r="ABG170" s="72"/>
      <c r="ABH170" s="72"/>
      <c r="ABI170" s="72"/>
      <c r="ABJ170" s="72"/>
      <c r="ABK170" s="72"/>
      <c r="ABL170" s="72"/>
      <c r="ABM170" s="72"/>
      <c r="ABN170" s="72"/>
      <c r="ABO170" s="72"/>
      <c r="ABP170" s="72"/>
      <c r="ABQ170" s="72"/>
      <c r="ABR170" s="72"/>
      <c r="ABS170" s="72"/>
      <c r="ABT170" s="72"/>
      <c r="ABU170" s="72"/>
      <c r="ABV170" s="72"/>
      <c r="ABW170" s="72"/>
      <c r="ABX170" s="72"/>
      <c r="ABY170" s="72"/>
      <c r="ABZ170" s="72"/>
      <c r="ACA170" s="72"/>
      <c r="ACB170" s="72"/>
      <c r="ACC170" s="72"/>
      <c r="ACD170" s="72"/>
      <c r="ACE170" s="72"/>
      <c r="ACF170" s="72"/>
      <c r="ACG170" s="72"/>
      <c r="ACH170" s="72"/>
      <c r="ACI170" s="72"/>
      <c r="ACJ170" s="72"/>
      <c r="ACK170" s="72"/>
      <c r="ACL170" s="72"/>
      <c r="ACM170" s="72"/>
      <c r="ACN170" s="72"/>
      <c r="ACO170" s="72"/>
      <c r="ACP170" s="72"/>
      <c r="ACQ170" s="72"/>
      <c r="ACR170" s="72"/>
      <c r="ACS170" s="72"/>
      <c r="ACT170" s="72"/>
      <c r="ACU170" s="72"/>
      <c r="ACV170" s="72"/>
      <c r="ACW170" s="72"/>
      <c r="ACX170" s="72"/>
      <c r="ACY170" s="72"/>
      <c r="ACZ170" s="72"/>
      <c r="ADA170" s="72"/>
      <c r="ADB170" s="72"/>
      <c r="ADC170" s="72"/>
      <c r="ADD170" s="72"/>
      <c r="ADE170" s="72"/>
      <c r="ADF170" s="72"/>
      <c r="ADG170" s="72"/>
      <c r="ADH170" s="72"/>
      <c r="ADI170" s="72"/>
      <c r="ADJ170" s="72"/>
      <c r="ADK170" s="72"/>
      <c r="ADL170" s="72"/>
      <c r="ADM170" s="72"/>
      <c r="ADN170" s="72"/>
      <c r="ADO170" s="72"/>
      <c r="ADP170" s="72"/>
      <c r="ADQ170" s="72"/>
      <c r="ADR170" s="72"/>
      <c r="ADS170" s="72"/>
      <c r="ADT170" s="72"/>
      <c r="ADU170" s="72"/>
      <c r="ADV170" s="72"/>
      <c r="ADW170" s="72"/>
      <c r="ADX170" s="72"/>
      <c r="ADY170" s="72"/>
      <c r="ADZ170" s="72"/>
      <c r="AEA170" s="72"/>
      <c r="AEB170" s="72"/>
      <c r="AEC170" s="72"/>
      <c r="AED170" s="72"/>
      <c r="AEE170" s="72"/>
      <c r="AEF170" s="72"/>
      <c r="AEG170" s="72"/>
      <c r="AEH170" s="72"/>
      <c r="AEI170" s="72"/>
      <c r="AEJ170" s="72"/>
      <c r="AEK170" s="72"/>
      <c r="AEL170" s="72"/>
      <c r="AEM170" s="72"/>
      <c r="AEN170" s="72"/>
      <c r="AEO170" s="72"/>
      <c r="AEP170" s="72"/>
      <c r="AEQ170" s="72"/>
      <c r="AER170" s="72"/>
      <c r="AES170" s="72"/>
      <c r="AET170" s="72"/>
      <c r="AEU170" s="72"/>
      <c r="AEV170" s="72"/>
      <c r="AEW170" s="72"/>
      <c r="AEX170" s="72"/>
      <c r="AEY170" s="72"/>
      <c r="AEZ170" s="72"/>
      <c r="AFA170" s="72"/>
      <c r="AFB170" s="72"/>
      <c r="AFC170" s="72"/>
      <c r="AFD170" s="72"/>
      <c r="AFE170" s="72"/>
      <c r="AFF170" s="72"/>
      <c r="AFG170" s="72"/>
      <c r="AFH170" s="72"/>
      <c r="AFI170" s="72"/>
      <c r="AFJ170" s="72"/>
      <c r="AFK170" s="72"/>
      <c r="AFL170" s="72"/>
      <c r="AFM170" s="72"/>
      <c r="AFN170" s="72"/>
      <c r="AFO170" s="72"/>
      <c r="AFP170" s="72"/>
      <c r="AFQ170" s="72"/>
      <c r="AFR170" s="72"/>
      <c r="AFS170" s="72"/>
      <c r="AFT170" s="72"/>
      <c r="AFU170" s="72"/>
      <c r="AFV170" s="72"/>
      <c r="AFW170" s="72"/>
      <c r="AFX170" s="72"/>
      <c r="AFY170" s="72"/>
      <c r="AFZ170" s="72"/>
      <c r="AGA170" s="72"/>
      <c r="AGB170" s="72"/>
      <c r="AGC170" s="72"/>
      <c r="AGD170" s="72"/>
      <c r="AGE170" s="72"/>
      <c r="AGF170" s="72"/>
      <c r="AGG170" s="72"/>
      <c r="AGH170" s="72"/>
      <c r="AGI170" s="72"/>
      <c r="AGJ170" s="72"/>
      <c r="AGK170" s="72"/>
      <c r="AGL170" s="72"/>
      <c r="AGM170" s="72"/>
      <c r="AGN170" s="72"/>
      <c r="AGO170" s="72"/>
      <c r="AGP170" s="72"/>
      <c r="AGQ170" s="72"/>
      <c r="AGR170" s="72"/>
      <c r="AGS170" s="72"/>
      <c r="AGT170" s="72"/>
      <c r="AGU170" s="72"/>
      <c r="AGV170" s="72"/>
      <c r="AGW170" s="72"/>
      <c r="AGX170" s="72"/>
      <c r="AGY170" s="72"/>
      <c r="AGZ170" s="72"/>
      <c r="AHA170" s="72"/>
      <c r="AHB170" s="72"/>
      <c r="AHC170" s="72"/>
      <c r="AHD170" s="72"/>
      <c r="AHE170" s="72"/>
      <c r="AHF170" s="72"/>
      <c r="AHG170" s="72"/>
      <c r="AHH170" s="72"/>
      <c r="AHI170" s="72"/>
      <c r="AHJ170" s="72"/>
      <c r="AHK170" s="72"/>
      <c r="AHL170" s="72"/>
      <c r="AHM170" s="72"/>
      <c r="AHN170" s="72"/>
      <c r="AHO170" s="72"/>
      <c r="AHP170" s="72"/>
      <c r="AHQ170" s="72"/>
      <c r="AHR170" s="72"/>
      <c r="AHS170" s="72"/>
      <c r="AHT170" s="72"/>
      <c r="AHU170" s="72"/>
      <c r="AHV170" s="72"/>
      <c r="AHW170" s="72"/>
      <c r="AHX170" s="72"/>
      <c r="AHY170" s="72"/>
      <c r="AHZ170" s="72"/>
      <c r="AIA170" s="72"/>
      <c r="AIB170" s="72"/>
      <c r="AIC170" s="72"/>
      <c r="AID170" s="72"/>
      <c r="AIE170" s="72"/>
      <c r="AIF170" s="72"/>
      <c r="AIG170" s="72"/>
      <c r="AIH170" s="72"/>
      <c r="AII170" s="72"/>
      <c r="AIJ170" s="72"/>
      <c r="AIK170" s="72"/>
      <c r="AIL170" s="72"/>
      <c r="AIM170" s="72"/>
      <c r="AIN170" s="72"/>
      <c r="AIO170" s="72"/>
      <c r="AIP170" s="72"/>
      <c r="AIQ170" s="72"/>
      <c r="AIR170" s="72"/>
      <c r="AIS170" s="72"/>
      <c r="AIT170" s="72"/>
      <c r="AIU170" s="72"/>
      <c r="AIV170" s="72"/>
      <c r="AIW170" s="72"/>
      <c r="AIX170" s="72"/>
      <c r="AIY170" s="72"/>
      <c r="AIZ170" s="72"/>
      <c r="AJA170" s="72"/>
      <c r="AJB170" s="72"/>
      <c r="AJC170" s="72"/>
      <c r="AJD170" s="72"/>
      <c r="AJE170" s="72"/>
      <c r="AJF170" s="72"/>
      <c r="AJG170" s="72"/>
      <c r="AJH170" s="72"/>
      <c r="AJI170" s="72"/>
      <c r="AJJ170" s="72"/>
      <c r="AJK170" s="72"/>
      <c r="AJL170" s="72"/>
      <c r="AJM170" s="72"/>
      <c r="AJN170" s="72"/>
      <c r="AJO170" s="72"/>
      <c r="AJP170" s="72"/>
      <c r="AJQ170" s="72"/>
      <c r="AJR170" s="72"/>
      <c r="AJS170" s="72"/>
      <c r="AJT170" s="72"/>
      <c r="AJU170" s="72"/>
      <c r="AJV170" s="72"/>
      <c r="AJW170" s="72"/>
      <c r="AJX170" s="72"/>
      <c r="AJY170" s="72"/>
      <c r="AJZ170" s="72"/>
      <c r="AKA170" s="72"/>
      <c r="AKB170" s="72"/>
      <c r="AKC170" s="72"/>
      <c r="AKD170" s="72"/>
      <c r="AKE170" s="72"/>
      <c r="AKF170" s="72"/>
      <c r="AKG170" s="72"/>
      <c r="AKH170" s="72"/>
      <c r="AKI170" s="72"/>
      <c r="AKJ170" s="72"/>
      <c r="AKK170" s="72"/>
      <c r="AKL170" s="72"/>
      <c r="AKM170" s="72"/>
      <c r="AKN170" s="72"/>
      <c r="AKO170" s="72"/>
      <c r="AKP170" s="72"/>
      <c r="AKQ170" s="72"/>
      <c r="AKR170" s="72"/>
      <c r="AKS170" s="72"/>
      <c r="AKT170" s="72"/>
      <c r="AKU170" s="72"/>
      <c r="AKV170" s="72"/>
      <c r="AKW170" s="72"/>
      <c r="AKX170" s="72"/>
      <c r="AKY170" s="72"/>
      <c r="AKZ170" s="72"/>
      <c r="ALA170" s="72"/>
      <c r="ALB170" s="72"/>
      <c r="ALC170" s="72"/>
      <c r="ALD170" s="72"/>
      <c r="ALE170" s="72"/>
      <c r="ALF170" s="72"/>
      <c r="ALG170" s="72"/>
      <c r="ALH170" s="72"/>
      <c r="ALI170" s="72"/>
      <c r="ALJ170" s="72"/>
      <c r="ALK170" s="72"/>
      <c r="ALL170" s="72"/>
      <c r="ALM170" s="72"/>
      <c r="ALN170" s="72"/>
      <c r="ALO170" s="72"/>
      <c r="ALP170" s="72"/>
      <c r="ALQ170" s="72"/>
      <c r="ALR170" s="72"/>
      <c r="ALS170" s="72"/>
      <c r="ALT170" s="72"/>
      <c r="ALU170" s="72"/>
      <c r="ALV170" s="72"/>
      <c r="ALW170" s="72"/>
      <c r="ALX170" s="72"/>
      <c r="ALY170" s="72"/>
      <c r="ALZ170" s="72"/>
      <c r="AMA170" s="72"/>
      <c r="AMB170" s="72"/>
      <c r="AMC170" s="72"/>
      <c r="AMD170" s="72"/>
      <c r="AME170" s="72"/>
      <c r="AMF170" s="72"/>
      <c r="AMG170" s="72"/>
      <c r="AMH170" s="72"/>
      <c r="AMI170" s="72"/>
      <c r="AMJ170" s="72"/>
      <c r="AMK170" s="72"/>
      <c r="AML170" s="72"/>
      <c r="AMM170" s="72"/>
      <c r="AMN170" s="72"/>
      <c r="AMO170" s="72"/>
      <c r="AMP170" s="72"/>
      <c r="AMQ170" s="72"/>
      <c r="AMR170" s="72"/>
      <c r="AMS170" s="72"/>
      <c r="AMT170" s="72"/>
      <c r="AMU170" s="72"/>
      <c r="AMV170" s="72"/>
      <c r="AMW170" s="72"/>
      <c r="AMX170" s="72"/>
      <c r="AMY170" s="72"/>
      <c r="AMZ170" s="72"/>
      <c r="ANA170" s="72"/>
      <c r="ANB170" s="72"/>
      <c r="ANC170" s="72"/>
      <c r="AND170" s="72"/>
      <c r="ANE170" s="72"/>
      <c r="ANF170" s="72"/>
      <c r="ANG170" s="72"/>
      <c r="ANH170" s="72"/>
      <c r="ANI170" s="72"/>
      <c r="ANJ170" s="72"/>
      <c r="ANK170" s="72"/>
      <c r="ANL170" s="72"/>
      <c r="ANM170" s="72"/>
      <c r="ANN170" s="72"/>
      <c r="ANO170" s="72"/>
      <c r="ANP170" s="72"/>
      <c r="ANQ170" s="72"/>
      <c r="ANR170" s="72"/>
      <c r="ANS170" s="72"/>
      <c r="ANT170" s="72"/>
      <c r="ANU170" s="72"/>
      <c r="ANV170" s="72"/>
      <c r="ANW170" s="72"/>
      <c r="ANX170" s="72"/>
      <c r="ANY170" s="72"/>
      <c r="ANZ170" s="72"/>
      <c r="AOA170" s="72"/>
      <c r="AOB170" s="72"/>
      <c r="AOC170" s="72"/>
      <c r="AOD170" s="72"/>
      <c r="AOE170" s="72"/>
      <c r="AOF170" s="72"/>
      <c r="AOG170" s="72"/>
      <c r="AOH170" s="72"/>
      <c r="AOI170" s="72"/>
      <c r="AOJ170" s="72"/>
      <c r="AOK170" s="72"/>
      <c r="AOL170" s="72"/>
      <c r="AOM170" s="72"/>
      <c r="AON170" s="72"/>
      <c r="AOO170" s="72"/>
      <c r="AOP170" s="72"/>
      <c r="AOQ170" s="72"/>
      <c r="AOR170" s="72"/>
      <c r="AOS170" s="72"/>
      <c r="AOT170" s="72"/>
      <c r="AOU170" s="72"/>
      <c r="AOV170" s="72"/>
      <c r="AOW170" s="72"/>
      <c r="AOX170" s="72"/>
      <c r="AOY170" s="72"/>
      <c r="AOZ170" s="72"/>
      <c r="APA170" s="72"/>
      <c r="APB170" s="72"/>
      <c r="APC170" s="72"/>
      <c r="APD170" s="72"/>
      <c r="APE170" s="72"/>
      <c r="APF170" s="72"/>
      <c r="APG170" s="72"/>
      <c r="APH170" s="72"/>
      <c r="API170" s="72"/>
      <c r="APJ170" s="72"/>
      <c r="APK170" s="72"/>
      <c r="APL170" s="72"/>
      <c r="APM170" s="72"/>
      <c r="APN170" s="72"/>
      <c r="APO170" s="72"/>
      <c r="APP170" s="72"/>
      <c r="APQ170" s="72"/>
      <c r="APR170" s="72"/>
      <c r="APS170" s="72"/>
      <c r="APT170" s="72"/>
      <c r="APU170" s="72"/>
      <c r="APV170" s="72"/>
      <c r="APW170" s="72"/>
      <c r="APX170" s="72"/>
      <c r="APY170" s="72"/>
      <c r="APZ170" s="72"/>
      <c r="AQA170" s="72"/>
      <c r="AQB170" s="72"/>
      <c r="AQC170" s="72"/>
      <c r="AQD170" s="72"/>
      <c r="AQE170" s="72"/>
      <c r="AQF170" s="72"/>
      <c r="AQG170" s="72"/>
      <c r="AQH170" s="72"/>
      <c r="AQI170" s="72"/>
      <c r="AQJ170" s="72"/>
      <c r="AQK170" s="72"/>
      <c r="AQL170" s="72"/>
      <c r="AQM170" s="72"/>
      <c r="AQN170" s="72"/>
      <c r="AQO170" s="72"/>
      <c r="AQP170" s="72"/>
      <c r="AQQ170" s="72"/>
      <c r="AQR170" s="72"/>
      <c r="AQS170" s="72"/>
      <c r="AQT170" s="72"/>
      <c r="AQU170" s="72"/>
      <c r="AQV170" s="72"/>
      <c r="AQW170" s="72"/>
      <c r="AQX170" s="72"/>
      <c r="AQY170" s="72"/>
      <c r="AQZ170" s="72"/>
      <c r="ARA170" s="72"/>
      <c r="ARB170" s="72"/>
      <c r="ARC170" s="72"/>
      <c r="ARD170" s="72"/>
      <c r="ARE170" s="72"/>
      <c r="ARF170" s="72"/>
      <c r="ARG170" s="72"/>
      <c r="ARH170" s="72"/>
      <c r="ARI170" s="72"/>
      <c r="ARJ170" s="72"/>
      <c r="ARK170" s="72"/>
      <c r="ARL170" s="72"/>
      <c r="ARM170" s="72"/>
      <c r="ARN170" s="72"/>
      <c r="ARO170" s="72"/>
      <c r="ARP170" s="72"/>
      <c r="ARQ170" s="72"/>
      <c r="ARR170" s="72"/>
      <c r="ARS170" s="72"/>
      <c r="ART170" s="72"/>
      <c r="ARU170" s="72"/>
      <c r="ARV170" s="72"/>
      <c r="ARW170" s="72"/>
      <c r="ARX170" s="72"/>
      <c r="ARY170" s="72"/>
      <c r="ARZ170" s="72"/>
      <c r="ASA170" s="72"/>
      <c r="ASB170" s="72"/>
      <c r="ASC170" s="72"/>
      <c r="ASD170" s="72"/>
      <c r="ASE170" s="72"/>
      <c r="ASF170" s="72"/>
      <c r="ASG170" s="72"/>
      <c r="ASH170" s="72"/>
      <c r="ASI170" s="72"/>
      <c r="ASJ170" s="72"/>
      <c r="ASK170" s="72"/>
      <c r="ASL170" s="72"/>
      <c r="ASM170" s="72"/>
      <c r="ASN170" s="72"/>
      <c r="ASO170" s="72"/>
      <c r="ASP170" s="72"/>
      <c r="ASQ170" s="72"/>
      <c r="ASR170" s="72"/>
      <c r="ASS170" s="72"/>
      <c r="AST170" s="72"/>
      <c r="ASU170" s="72"/>
      <c r="ASV170" s="72"/>
      <c r="ASW170" s="72"/>
      <c r="ASX170" s="72"/>
      <c r="ASY170" s="72"/>
      <c r="ASZ170" s="72"/>
      <c r="ATA170" s="72"/>
      <c r="ATB170" s="72"/>
      <c r="ATC170" s="72"/>
      <c r="ATD170" s="72"/>
      <c r="ATE170" s="72"/>
      <c r="ATF170" s="72"/>
      <c r="ATG170" s="72"/>
      <c r="ATH170" s="72"/>
      <c r="ATI170" s="72"/>
      <c r="ATJ170" s="72"/>
      <c r="ATK170" s="72"/>
      <c r="ATL170" s="72"/>
      <c r="ATM170" s="72"/>
      <c r="ATN170" s="72"/>
      <c r="ATO170" s="72"/>
      <c r="ATP170" s="72"/>
      <c r="ATQ170" s="72"/>
      <c r="ATR170" s="72"/>
      <c r="ATS170" s="72"/>
      <c r="ATT170" s="72"/>
      <c r="ATU170" s="72"/>
      <c r="ATV170" s="72"/>
      <c r="ATW170" s="72"/>
      <c r="ATX170" s="72"/>
      <c r="ATY170" s="72"/>
      <c r="ATZ170" s="72"/>
      <c r="AUA170" s="72"/>
      <c r="AUB170" s="72"/>
      <c r="AUC170" s="72"/>
      <c r="AUD170" s="72"/>
      <c r="AUE170" s="72"/>
      <c r="AUF170" s="72"/>
      <c r="AUG170" s="72"/>
      <c r="AUH170" s="72"/>
      <c r="AUI170" s="72"/>
      <c r="AUJ170" s="72"/>
      <c r="AUK170" s="72"/>
      <c r="AUL170" s="72"/>
      <c r="AUM170" s="72"/>
      <c r="AUN170" s="72"/>
      <c r="AUO170" s="72"/>
      <c r="AUP170" s="72"/>
      <c r="AUQ170" s="72"/>
      <c r="AUR170" s="72"/>
      <c r="AUS170" s="72"/>
      <c r="AUT170" s="72"/>
      <c r="AUU170" s="72"/>
      <c r="AUV170" s="72"/>
      <c r="AUW170" s="72"/>
      <c r="AUX170" s="72"/>
      <c r="AUY170" s="72"/>
      <c r="AUZ170" s="72"/>
      <c r="AVA170" s="72"/>
      <c r="AVB170" s="72"/>
      <c r="AVC170" s="72"/>
      <c r="AVD170" s="72"/>
      <c r="AVE170" s="72"/>
      <c r="AVF170" s="72"/>
      <c r="AVG170" s="72"/>
      <c r="AVH170" s="72"/>
      <c r="AVI170" s="72"/>
      <c r="AVJ170" s="72"/>
      <c r="AVK170" s="72"/>
      <c r="AVL170" s="72"/>
      <c r="AVM170" s="72"/>
      <c r="AVN170" s="72"/>
      <c r="AVO170" s="72"/>
      <c r="AVP170" s="72"/>
      <c r="AVQ170" s="72"/>
      <c r="AVR170" s="72"/>
      <c r="AVS170" s="72"/>
      <c r="AVT170" s="72"/>
      <c r="AVU170" s="72"/>
      <c r="AVV170" s="72"/>
      <c r="AVW170" s="72"/>
      <c r="AVX170" s="72"/>
      <c r="AVY170" s="72"/>
      <c r="AVZ170" s="72"/>
      <c r="AWA170" s="72"/>
      <c r="AWB170" s="72"/>
      <c r="AWC170" s="72"/>
      <c r="AWD170" s="72"/>
      <c r="AWE170" s="72"/>
      <c r="AWF170" s="72"/>
      <c r="AWG170" s="72"/>
      <c r="AWH170" s="72"/>
      <c r="AWI170" s="72"/>
      <c r="AWJ170" s="72"/>
      <c r="AWK170" s="72"/>
      <c r="AWL170" s="72"/>
      <c r="AWM170" s="72"/>
      <c r="AWN170" s="72"/>
      <c r="AWO170" s="72"/>
      <c r="AWP170" s="72"/>
      <c r="AWQ170" s="72"/>
      <c r="AWR170" s="72"/>
      <c r="AWS170" s="72"/>
      <c r="AWT170" s="72"/>
      <c r="AWU170" s="72"/>
      <c r="AWV170" s="72"/>
      <c r="AWW170" s="72"/>
      <c r="AWX170" s="72"/>
      <c r="AWY170" s="72"/>
      <c r="AWZ170" s="72"/>
      <c r="AXA170" s="72"/>
      <c r="AXB170" s="72"/>
      <c r="AXC170" s="72"/>
      <c r="AXD170" s="72"/>
      <c r="AXE170" s="72"/>
      <c r="AXF170" s="72"/>
      <c r="AXG170" s="72"/>
      <c r="AXH170" s="72"/>
      <c r="AXI170" s="72"/>
      <c r="AXJ170" s="72"/>
      <c r="AXK170" s="72"/>
      <c r="AXL170" s="72"/>
      <c r="AXM170" s="72"/>
      <c r="AXN170" s="72"/>
      <c r="AXO170" s="72"/>
      <c r="AXP170" s="72"/>
      <c r="AXQ170" s="72"/>
      <c r="AXR170" s="72"/>
      <c r="AXS170" s="72"/>
      <c r="AXT170" s="72"/>
      <c r="AXU170" s="72"/>
      <c r="AXV170" s="72"/>
      <c r="AXW170" s="72"/>
      <c r="AXX170" s="72"/>
      <c r="AXY170" s="72"/>
      <c r="AXZ170" s="72"/>
      <c r="AYA170" s="72"/>
      <c r="AYB170" s="72"/>
      <c r="AYC170" s="72"/>
      <c r="AYD170" s="72"/>
      <c r="AYE170" s="72"/>
      <c r="AYF170" s="72"/>
      <c r="AYG170" s="72"/>
      <c r="AYH170" s="72"/>
      <c r="AYI170" s="72"/>
      <c r="AYJ170" s="72"/>
      <c r="AYK170" s="72"/>
      <c r="AYL170" s="72"/>
      <c r="AYM170" s="72"/>
      <c r="AYN170" s="72"/>
      <c r="AYO170" s="72"/>
      <c r="AYP170" s="72"/>
      <c r="AYQ170" s="72"/>
      <c r="AYR170" s="72"/>
      <c r="AYS170" s="72"/>
      <c r="AYT170" s="72"/>
      <c r="AYU170" s="72"/>
      <c r="AYV170" s="72"/>
      <c r="AYW170" s="72"/>
      <c r="AYX170" s="72"/>
      <c r="AYY170" s="72"/>
      <c r="AYZ170" s="72"/>
      <c r="AZA170" s="72"/>
      <c r="AZB170" s="72"/>
      <c r="AZC170" s="72"/>
      <c r="AZD170" s="72"/>
      <c r="AZE170" s="72"/>
      <c r="AZF170" s="72"/>
      <c r="AZG170" s="72"/>
      <c r="AZH170" s="72"/>
      <c r="AZI170" s="72"/>
      <c r="AZJ170" s="72"/>
      <c r="AZK170" s="72"/>
      <c r="AZL170" s="72"/>
      <c r="AZM170" s="72"/>
      <c r="AZN170" s="72"/>
      <c r="AZO170" s="72"/>
      <c r="AZP170" s="72"/>
      <c r="AZQ170" s="72"/>
      <c r="AZR170" s="72"/>
      <c r="AZS170" s="72"/>
      <c r="AZT170" s="72"/>
      <c r="AZU170" s="72"/>
      <c r="AZV170" s="72"/>
      <c r="AZW170" s="72"/>
      <c r="AZX170" s="72"/>
      <c r="AZY170" s="72"/>
      <c r="AZZ170" s="72"/>
      <c r="BAA170" s="72"/>
      <c r="BAB170" s="72"/>
      <c r="BAC170" s="72"/>
      <c r="BAD170" s="72"/>
      <c r="BAE170" s="72"/>
      <c r="BAF170" s="72"/>
      <c r="BAG170" s="72"/>
      <c r="BAH170" s="72"/>
      <c r="BAI170" s="72"/>
      <c r="BAJ170" s="72"/>
      <c r="BAK170" s="72"/>
      <c r="BAL170" s="72"/>
      <c r="BAM170" s="72"/>
      <c r="BAN170" s="72"/>
      <c r="BAO170" s="72"/>
      <c r="BAP170" s="72"/>
      <c r="BAQ170" s="72"/>
      <c r="BAR170" s="72"/>
      <c r="BAS170" s="72"/>
      <c r="BAT170" s="72"/>
      <c r="BAU170" s="72"/>
      <c r="BAV170" s="72"/>
      <c r="BAW170" s="72"/>
      <c r="BAX170" s="72"/>
      <c r="BAY170" s="72"/>
      <c r="BAZ170" s="72"/>
      <c r="BBA170" s="72"/>
      <c r="BBB170" s="72"/>
      <c r="BBC170" s="72"/>
      <c r="BBD170" s="72"/>
      <c r="BBE170" s="72"/>
      <c r="BBF170" s="72"/>
      <c r="BBG170" s="72"/>
      <c r="BBH170" s="72"/>
      <c r="BBI170" s="72"/>
      <c r="BBJ170" s="72"/>
      <c r="BBK170" s="72"/>
      <c r="BBL170" s="72"/>
      <c r="BBM170" s="72"/>
      <c r="BBN170" s="72"/>
      <c r="BBO170" s="72"/>
      <c r="BBP170" s="72"/>
      <c r="BBQ170" s="72"/>
      <c r="BBR170" s="72"/>
      <c r="BBS170" s="72"/>
      <c r="BBT170" s="72"/>
      <c r="BBU170" s="72"/>
      <c r="BBV170" s="72"/>
      <c r="BBW170" s="72"/>
      <c r="BBX170" s="72"/>
      <c r="BBY170" s="72"/>
      <c r="BBZ170" s="72"/>
      <c r="BCA170" s="72"/>
      <c r="BCB170" s="72"/>
      <c r="BCC170" s="72"/>
      <c r="BCD170" s="72"/>
      <c r="BCE170" s="72"/>
      <c r="BCF170" s="72"/>
      <c r="BCG170" s="72"/>
      <c r="BCH170" s="72"/>
      <c r="BCI170" s="72"/>
      <c r="BCJ170" s="72"/>
      <c r="BCK170" s="72"/>
      <c r="BCL170" s="72"/>
      <c r="BCM170" s="72"/>
      <c r="BCN170" s="72"/>
      <c r="BCO170" s="72"/>
      <c r="BCP170" s="72"/>
      <c r="BCQ170" s="72"/>
      <c r="BCR170" s="72"/>
      <c r="BCS170" s="72"/>
      <c r="BCT170" s="72"/>
      <c r="BCU170" s="72"/>
      <c r="BCV170" s="72"/>
      <c r="BCW170" s="72"/>
      <c r="BCX170" s="72"/>
      <c r="BCY170" s="72"/>
      <c r="BCZ170" s="72"/>
      <c r="BDA170" s="72"/>
      <c r="BDB170" s="72"/>
      <c r="BDC170" s="72"/>
      <c r="BDD170" s="72"/>
      <c r="BDE170" s="72"/>
      <c r="BDF170" s="72"/>
      <c r="BDG170" s="72"/>
      <c r="BDH170" s="72"/>
      <c r="BDI170" s="72"/>
      <c r="BDJ170" s="72"/>
      <c r="BDK170" s="72"/>
      <c r="BDL170" s="72"/>
      <c r="BDM170" s="72"/>
      <c r="BDN170" s="72"/>
      <c r="BDO170" s="72"/>
      <c r="BDP170" s="72"/>
      <c r="BDQ170" s="72"/>
      <c r="BDR170" s="72"/>
      <c r="BDS170" s="72"/>
      <c r="BDT170" s="72"/>
      <c r="BDU170" s="72"/>
      <c r="BDV170" s="72"/>
      <c r="BDW170" s="72"/>
      <c r="BDX170" s="72"/>
      <c r="BDY170" s="72"/>
      <c r="BDZ170" s="72"/>
      <c r="BEA170" s="72"/>
      <c r="BEB170" s="72"/>
      <c r="BEC170" s="72"/>
      <c r="BED170" s="72"/>
      <c r="BEE170" s="72"/>
      <c r="BEF170" s="72"/>
      <c r="BEG170" s="72"/>
      <c r="BEH170" s="72"/>
      <c r="BEI170" s="72"/>
      <c r="BEJ170" s="72"/>
      <c r="BEK170" s="72"/>
      <c r="BEL170" s="72"/>
      <c r="BEM170" s="72"/>
      <c r="BEN170" s="72"/>
      <c r="BEO170" s="72"/>
      <c r="BEP170" s="72"/>
      <c r="BEQ170" s="72"/>
      <c r="BER170" s="72"/>
      <c r="BES170" s="72"/>
      <c r="BET170" s="72"/>
      <c r="BEU170" s="72"/>
      <c r="BEV170" s="72"/>
      <c r="BEW170" s="72"/>
      <c r="BEX170" s="72"/>
      <c r="BEY170" s="72"/>
      <c r="BEZ170" s="72"/>
      <c r="BFA170" s="72"/>
      <c r="BFB170" s="72"/>
      <c r="BFC170" s="72"/>
      <c r="BFD170" s="72"/>
      <c r="BFE170" s="72"/>
      <c r="BFF170" s="72"/>
      <c r="BFG170" s="72"/>
      <c r="BFH170" s="72"/>
      <c r="BFI170" s="72"/>
      <c r="BFJ170" s="72"/>
      <c r="BFK170" s="72"/>
      <c r="BFL170" s="72"/>
      <c r="BFM170" s="72"/>
      <c r="BFN170" s="72"/>
      <c r="BFO170" s="72"/>
      <c r="BFP170" s="72"/>
      <c r="BFQ170" s="72"/>
      <c r="BFR170" s="72"/>
      <c r="BFS170" s="72"/>
      <c r="BFT170" s="72"/>
      <c r="BFU170" s="72"/>
      <c r="BFV170" s="72"/>
      <c r="BFW170" s="72"/>
      <c r="BFX170" s="72"/>
      <c r="BFY170" s="72"/>
      <c r="BFZ170" s="72"/>
      <c r="BGA170" s="72"/>
      <c r="BGB170" s="72"/>
      <c r="BGC170" s="72"/>
      <c r="BGD170" s="72"/>
      <c r="BGE170" s="72"/>
      <c r="BGF170" s="72"/>
      <c r="BGG170" s="72"/>
      <c r="BGH170" s="72"/>
      <c r="BGI170" s="72"/>
      <c r="BGJ170" s="72"/>
      <c r="BGK170" s="72"/>
      <c r="BGL170" s="72"/>
      <c r="BGM170" s="72"/>
      <c r="BGN170" s="72"/>
      <c r="BGO170" s="72"/>
      <c r="BGP170" s="72"/>
      <c r="BGQ170" s="72"/>
      <c r="BGR170" s="72"/>
      <c r="BGS170" s="72"/>
      <c r="BGT170" s="72"/>
      <c r="BGU170" s="72"/>
      <c r="BGV170" s="72"/>
      <c r="BGW170" s="72"/>
      <c r="BGX170" s="72"/>
      <c r="BGY170" s="72"/>
      <c r="BGZ170" s="72"/>
      <c r="BHA170" s="72"/>
      <c r="BHB170" s="72"/>
      <c r="BHC170" s="72"/>
      <c r="BHD170" s="72"/>
      <c r="BHE170" s="72"/>
      <c r="BHF170" s="72"/>
      <c r="BHG170" s="72"/>
      <c r="BHH170" s="72"/>
      <c r="BHI170" s="72"/>
      <c r="BHJ170" s="72"/>
      <c r="BHK170" s="72"/>
      <c r="BHL170" s="72"/>
      <c r="BHM170" s="72"/>
      <c r="BHN170" s="72"/>
      <c r="BHO170" s="72"/>
      <c r="BHP170" s="72"/>
      <c r="BHQ170" s="72"/>
      <c r="BHR170" s="72"/>
      <c r="BHS170" s="72"/>
      <c r="BHT170" s="72"/>
      <c r="BHU170" s="72"/>
      <c r="BHV170" s="72"/>
      <c r="BHW170" s="72"/>
      <c r="BHX170" s="72"/>
      <c r="BHY170" s="72"/>
      <c r="BHZ170" s="72"/>
      <c r="BIA170" s="72"/>
      <c r="BIB170" s="72"/>
      <c r="BIC170" s="72"/>
      <c r="BID170" s="72"/>
      <c r="BIE170" s="72"/>
      <c r="BIF170" s="72"/>
      <c r="BIG170" s="72"/>
      <c r="BIH170" s="72"/>
      <c r="BII170" s="72"/>
      <c r="BIJ170" s="72"/>
      <c r="BIK170" s="72"/>
      <c r="BIL170" s="72"/>
      <c r="BIM170" s="72"/>
      <c r="BIN170" s="72"/>
      <c r="BIO170" s="72"/>
      <c r="BIP170" s="72"/>
      <c r="BIQ170" s="72"/>
      <c r="BIR170" s="72"/>
      <c r="BIS170" s="72"/>
      <c r="BIT170" s="72"/>
      <c r="BIU170" s="72"/>
      <c r="BIV170" s="72"/>
      <c r="BIW170" s="72"/>
      <c r="BIX170" s="72"/>
      <c r="BIY170" s="72"/>
      <c r="BIZ170" s="72"/>
      <c r="BJA170" s="72"/>
      <c r="BJB170" s="72"/>
      <c r="BJC170" s="72"/>
      <c r="BJD170" s="72"/>
      <c r="BJE170" s="72"/>
      <c r="BJF170" s="72"/>
      <c r="BJG170" s="72"/>
      <c r="BJH170" s="72"/>
      <c r="BJI170" s="72"/>
      <c r="BJJ170" s="72"/>
      <c r="BJK170" s="72"/>
      <c r="BJL170" s="72"/>
      <c r="BJM170" s="72"/>
      <c r="BJN170" s="72"/>
      <c r="BJO170" s="72"/>
      <c r="BJP170" s="72"/>
      <c r="BJQ170" s="72"/>
      <c r="BJR170" s="72"/>
      <c r="BJS170" s="72"/>
      <c r="BJT170" s="72"/>
      <c r="BJU170" s="72"/>
      <c r="BJV170" s="72"/>
      <c r="BJW170" s="72"/>
      <c r="BJX170" s="72"/>
      <c r="BJY170" s="72"/>
      <c r="BJZ170" s="72"/>
      <c r="BKA170" s="72"/>
      <c r="BKB170" s="72"/>
      <c r="BKC170" s="72"/>
      <c r="BKD170" s="72"/>
      <c r="BKE170" s="72"/>
      <c r="BKF170" s="72"/>
      <c r="BKG170" s="72"/>
      <c r="BKH170" s="72"/>
      <c r="BKI170" s="72"/>
      <c r="BKJ170" s="72"/>
      <c r="BKK170" s="72"/>
      <c r="BKL170" s="72"/>
      <c r="BKM170" s="72"/>
      <c r="BKN170" s="72"/>
      <c r="BKO170" s="72"/>
      <c r="BKP170" s="72"/>
      <c r="BKQ170" s="72"/>
      <c r="BKR170" s="72"/>
      <c r="BKS170" s="72"/>
      <c r="BKT170" s="72"/>
      <c r="BKU170" s="72"/>
      <c r="BKV170" s="72"/>
      <c r="BKW170" s="72"/>
      <c r="BKX170" s="72"/>
      <c r="BKY170" s="72"/>
      <c r="BKZ170" s="72"/>
      <c r="BLA170" s="72"/>
      <c r="BLB170" s="72"/>
      <c r="BLC170" s="72"/>
      <c r="BLD170" s="72"/>
      <c r="BLE170" s="72"/>
      <c r="BLF170" s="72"/>
      <c r="BLG170" s="72"/>
      <c r="BLH170" s="72"/>
      <c r="BLI170" s="72"/>
      <c r="BLJ170" s="72"/>
      <c r="BLK170" s="72"/>
      <c r="BLL170" s="72"/>
      <c r="BLM170" s="72"/>
      <c r="BLN170" s="72"/>
      <c r="BLO170" s="72"/>
      <c r="BLP170" s="72"/>
      <c r="BLQ170" s="72"/>
      <c r="BLR170" s="72"/>
      <c r="BLS170" s="72"/>
      <c r="BLT170" s="72"/>
      <c r="BLU170" s="72"/>
      <c r="BLV170" s="72"/>
      <c r="BLW170" s="72"/>
      <c r="BLX170" s="72"/>
      <c r="BLY170" s="72"/>
      <c r="BLZ170" s="72"/>
      <c r="BMA170" s="72"/>
      <c r="BMB170" s="72"/>
      <c r="BMC170" s="72"/>
      <c r="BMD170" s="72"/>
      <c r="BME170" s="72"/>
      <c r="BMF170" s="72"/>
      <c r="BMG170" s="72"/>
      <c r="BMH170" s="72"/>
      <c r="BMI170" s="72"/>
      <c r="BMJ170" s="72"/>
      <c r="BMK170" s="72"/>
      <c r="BML170" s="72"/>
      <c r="BMM170" s="72"/>
      <c r="BMN170" s="72"/>
      <c r="BMO170" s="72"/>
      <c r="BMP170" s="72"/>
      <c r="BMQ170" s="72"/>
      <c r="BMR170" s="72"/>
      <c r="BMS170" s="72"/>
      <c r="BMT170" s="72"/>
      <c r="BMU170" s="72"/>
      <c r="BMV170" s="72"/>
      <c r="BMW170" s="72"/>
      <c r="BMX170" s="72"/>
      <c r="BMY170" s="72"/>
      <c r="BMZ170" s="72"/>
      <c r="BNA170" s="72"/>
      <c r="BNB170" s="72"/>
      <c r="BNC170" s="72"/>
      <c r="BND170" s="72"/>
      <c r="BNE170" s="72"/>
      <c r="BNF170" s="72"/>
      <c r="BNG170" s="72"/>
      <c r="BNH170" s="72"/>
      <c r="BNI170" s="72"/>
      <c r="BNJ170" s="72"/>
      <c r="BNK170" s="72"/>
      <c r="BNL170" s="72"/>
      <c r="BNM170" s="72"/>
      <c r="BNN170" s="72"/>
      <c r="BNO170" s="72"/>
      <c r="BNP170" s="72"/>
      <c r="BNQ170" s="72"/>
      <c r="BNR170" s="72"/>
      <c r="BNS170" s="72"/>
      <c r="BNT170" s="72"/>
      <c r="BNU170" s="72"/>
      <c r="BNV170" s="72"/>
      <c r="BNW170" s="72"/>
      <c r="BNX170" s="72"/>
      <c r="BNY170" s="72"/>
      <c r="BNZ170" s="72"/>
      <c r="BOA170" s="72"/>
      <c r="BOB170" s="72"/>
      <c r="BOC170" s="72"/>
      <c r="BOD170" s="72"/>
      <c r="BOE170" s="72"/>
      <c r="BOF170" s="72"/>
      <c r="BOG170" s="72"/>
      <c r="BOH170" s="72"/>
      <c r="BOI170" s="72"/>
      <c r="BOJ170" s="72"/>
      <c r="BOK170" s="72"/>
      <c r="BOL170" s="72"/>
      <c r="BOM170" s="72"/>
      <c r="BON170" s="72"/>
      <c r="BOO170" s="72"/>
      <c r="BOP170" s="72"/>
      <c r="BOQ170" s="72"/>
      <c r="BOR170" s="72"/>
      <c r="BOS170" s="72"/>
      <c r="BOT170" s="72"/>
      <c r="BOU170" s="72"/>
      <c r="BOV170" s="72"/>
      <c r="BOW170" s="72"/>
      <c r="BOX170" s="72"/>
      <c r="BOY170" s="72"/>
      <c r="BOZ170" s="72"/>
      <c r="BPA170" s="72"/>
      <c r="BPB170" s="72"/>
      <c r="BPC170" s="72"/>
      <c r="BPD170" s="72"/>
      <c r="BPE170" s="72"/>
      <c r="BPF170" s="72"/>
      <c r="BPG170" s="72"/>
      <c r="BPH170" s="72"/>
      <c r="BPI170" s="72"/>
      <c r="BPJ170" s="72"/>
      <c r="BPK170" s="72"/>
      <c r="BPL170" s="72"/>
      <c r="BPM170" s="72"/>
      <c r="BPN170" s="72"/>
      <c r="BPO170" s="72"/>
      <c r="BPP170" s="72"/>
      <c r="BPQ170" s="72"/>
      <c r="BPR170" s="72"/>
      <c r="BPS170" s="72"/>
      <c r="BPT170" s="72"/>
      <c r="BPU170" s="72"/>
      <c r="BPV170" s="72"/>
      <c r="BPW170" s="72"/>
      <c r="BPX170" s="72"/>
      <c r="BPY170" s="72"/>
      <c r="BPZ170" s="72"/>
      <c r="BQA170" s="72"/>
      <c r="BQB170" s="72"/>
      <c r="BQC170" s="72"/>
      <c r="BQD170" s="72"/>
      <c r="BQE170" s="72"/>
      <c r="BQF170" s="72"/>
      <c r="BQG170" s="72"/>
      <c r="BQH170" s="72"/>
      <c r="BQI170" s="72"/>
      <c r="BQJ170" s="72"/>
      <c r="BQK170" s="72"/>
      <c r="BQL170" s="72"/>
      <c r="BQM170" s="72"/>
      <c r="BQN170" s="72"/>
      <c r="BQO170" s="72"/>
      <c r="BQP170" s="72"/>
      <c r="BQQ170" s="72"/>
      <c r="BQR170" s="72"/>
      <c r="BQS170" s="72"/>
      <c r="BQT170" s="72"/>
      <c r="BQU170" s="72"/>
      <c r="BQV170" s="72"/>
      <c r="BQW170" s="72"/>
      <c r="BQX170" s="72"/>
      <c r="BQY170" s="72"/>
      <c r="BQZ170" s="72"/>
      <c r="BRA170" s="72"/>
      <c r="BRB170" s="72"/>
      <c r="BRC170" s="72"/>
      <c r="BRD170" s="72"/>
      <c r="BRE170" s="72"/>
      <c r="BRF170" s="72"/>
      <c r="BRG170" s="72"/>
      <c r="BRH170" s="72"/>
      <c r="BRI170" s="72"/>
      <c r="BRJ170" s="72"/>
      <c r="BRK170" s="72"/>
      <c r="BRL170" s="72"/>
      <c r="BRM170" s="72"/>
      <c r="BRN170" s="72"/>
      <c r="BRO170" s="72"/>
      <c r="BRP170" s="72"/>
      <c r="BRQ170" s="72"/>
      <c r="BRR170" s="72"/>
      <c r="BRS170" s="72"/>
      <c r="BRT170" s="72"/>
      <c r="BRU170" s="72"/>
      <c r="BRV170" s="72"/>
      <c r="BRW170" s="72"/>
      <c r="BRX170" s="72"/>
      <c r="BRY170" s="72"/>
      <c r="BRZ170" s="72"/>
      <c r="BSA170" s="72"/>
      <c r="BSB170" s="72"/>
      <c r="BSC170" s="72"/>
      <c r="BSD170" s="72"/>
      <c r="BSE170" s="72"/>
      <c r="BSF170" s="72"/>
      <c r="BSG170" s="72"/>
      <c r="BSH170" s="72"/>
      <c r="BSI170" s="72"/>
      <c r="BSJ170" s="72"/>
      <c r="BSK170" s="72"/>
      <c r="BSL170" s="72"/>
      <c r="BSM170" s="72"/>
      <c r="BSN170" s="72"/>
      <c r="BSO170" s="72"/>
      <c r="BSP170" s="72"/>
      <c r="BSQ170" s="72"/>
      <c r="BSR170" s="72"/>
      <c r="BSS170" s="72"/>
      <c r="BST170" s="72"/>
      <c r="BSU170" s="72"/>
      <c r="BSV170" s="72"/>
      <c r="BSW170" s="72"/>
      <c r="BSX170" s="72"/>
      <c r="BSY170" s="72"/>
      <c r="BSZ170" s="72"/>
      <c r="BTA170" s="72"/>
      <c r="BTB170" s="72"/>
      <c r="BTC170" s="72"/>
      <c r="BTD170" s="72"/>
      <c r="BTE170" s="72"/>
      <c r="BTF170" s="72"/>
      <c r="BTG170" s="72"/>
      <c r="BTH170" s="72"/>
      <c r="BTI170" s="72"/>
      <c r="BTJ170" s="72"/>
      <c r="BTK170" s="72"/>
      <c r="BTL170" s="72"/>
      <c r="BTM170" s="72"/>
      <c r="BTN170" s="72"/>
      <c r="BTO170" s="72"/>
      <c r="BTP170" s="72"/>
      <c r="BTQ170" s="72"/>
      <c r="BTR170" s="72"/>
      <c r="BTS170" s="72"/>
      <c r="BTT170" s="72"/>
      <c r="BTU170" s="72"/>
      <c r="BTV170" s="72"/>
      <c r="BTW170" s="72"/>
      <c r="BTX170" s="72"/>
      <c r="BTY170" s="72"/>
      <c r="BTZ170" s="72"/>
      <c r="BUA170" s="72"/>
      <c r="BUB170" s="72"/>
      <c r="BUC170" s="72"/>
      <c r="BUD170" s="72"/>
      <c r="BUE170" s="72"/>
      <c r="BUF170" s="72"/>
      <c r="BUG170" s="72"/>
      <c r="BUH170" s="72"/>
      <c r="BUI170" s="72"/>
      <c r="BUJ170" s="72"/>
      <c r="BUK170" s="72"/>
      <c r="BUL170" s="72"/>
      <c r="BUM170" s="72"/>
      <c r="BUN170" s="72"/>
      <c r="BUO170" s="72"/>
      <c r="BUP170" s="72"/>
      <c r="BUQ170" s="72"/>
      <c r="BUR170" s="72"/>
      <c r="BUS170" s="72"/>
      <c r="BUT170" s="72"/>
      <c r="BUU170" s="72"/>
      <c r="BUV170" s="72"/>
      <c r="BUW170" s="72"/>
      <c r="BUX170" s="72"/>
      <c r="BUY170" s="72"/>
      <c r="BUZ170" s="72"/>
      <c r="BVA170" s="72"/>
      <c r="BVB170" s="72"/>
      <c r="BVC170" s="72"/>
      <c r="BVD170" s="72"/>
      <c r="BVE170" s="72"/>
      <c r="BVF170" s="72"/>
      <c r="BVG170" s="72"/>
      <c r="BVH170" s="72"/>
      <c r="BVI170" s="72"/>
      <c r="BVJ170" s="72"/>
      <c r="BVK170" s="72"/>
      <c r="BVL170" s="72"/>
      <c r="BVM170" s="72"/>
      <c r="BVN170" s="72"/>
      <c r="BVO170" s="72"/>
      <c r="BVP170" s="72"/>
      <c r="BVQ170" s="72"/>
      <c r="BVR170" s="72"/>
      <c r="BVS170" s="72"/>
      <c r="BVT170" s="72"/>
      <c r="BVU170" s="72"/>
      <c r="BVV170" s="72"/>
      <c r="BVW170" s="72"/>
      <c r="BVX170" s="72"/>
      <c r="BVY170" s="72"/>
      <c r="BVZ170" s="72"/>
      <c r="BWA170" s="72"/>
      <c r="BWB170" s="72"/>
      <c r="BWC170" s="72"/>
      <c r="BWD170" s="72"/>
      <c r="BWE170" s="72"/>
      <c r="BWF170" s="72"/>
      <c r="BWG170" s="72"/>
      <c r="BWH170" s="72"/>
      <c r="BWI170" s="72"/>
      <c r="BWJ170" s="72"/>
      <c r="BWK170" s="72"/>
      <c r="BWL170" s="72"/>
      <c r="BWM170" s="72"/>
      <c r="BWN170" s="72"/>
      <c r="BWO170" s="72"/>
      <c r="BWP170" s="72"/>
      <c r="BWQ170" s="72"/>
      <c r="BWR170" s="72"/>
      <c r="BWS170" s="72"/>
      <c r="BWT170" s="72"/>
      <c r="BWU170" s="72"/>
      <c r="BWV170" s="72"/>
      <c r="BWW170" s="72"/>
      <c r="BWX170" s="72"/>
      <c r="BWY170" s="72"/>
      <c r="BWZ170" s="72"/>
      <c r="BXA170" s="72"/>
      <c r="BXB170" s="72"/>
      <c r="BXC170" s="72"/>
      <c r="BXD170" s="72"/>
      <c r="BXE170" s="72"/>
      <c r="BXF170" s="72"/>
      <c r="BXG170" s="72"/>
      <c r="BXH170" s="72"/>
      <c r="BXI170" s="72"/>
      <c r="BXJ170" s="72"/>
      <c r="BXK170" s="72"/>
      <c r="BXL170" s="72"/>
      <c r="BXM170" s="72"/>
      <c r="BXN170" s="72"/>
      <c r="BXO170" s="72"/>
      <c r="BXP170" s="72"/>
      <c r="BXQ170" s="72"/>
      <c r="BXR170" s="72"/>
      <c r="BXS170" s="72"/>
      <c r="BXT170" s="72"/>
      <c r="BXU170" s="72"/>
      <c r="BXV170" s="72"/>
      <c r="BXW170" s="72"/>
      <c r="BXX170" s="72"/>
      <c r="BXY170" s="72"/>
      <c r="BXZ170" s="72"/>
      <c r="BYA170" s="72"/>
      <c r="BYB170" s="72"/>
      <c r="BYC170" s="72"/>
      <c r="BYD170" s="72"/>
      <c r="BYE170" s="72"/>
      <c r="BYF170" s="72"/>
      <c r="BYG170" s="72"/>
      <c r="BYH170" s="72"/>
      <c r="BYI170" s="72"/>
      <c r="BYJ170" s="72"/>
      <c r="BYK170" s="72"/>
      <c r="BYL170" s="72"/>
      <c r="BYM170" s="72"/>
      <c r="BYN170" s="72"/>
      <c r="BYO170" s="72"/>
      <c r="BYP170" s="72"/>
      <c r="BYQ170" s="72"/>
      <c r="BYR170" s="72"/>
      <c r="BYS170" s="72"/>
      <c r="BYT170" s="72"/>
      <c r="BYU170" s="72"/>
      <c r="BYV170" s="72"/>
      <c r="BYW170" s="72"/>
      <c r="BYX170" s="72"/>
      <c r="BYY170" s="72"/>
      <c r="BYZ170" s="72"/>
      <c r="BZA170" s="72"/>
      <c r="BZB170" s="72"/>
      <c r="BZC170" s="72"/>
      <c r="BZD170" s="72"/>
      <c r="BZE170" s="72"/>
      <c r="BZF170" s="72"/>
      <c r="BZG170" s="72"/>
      <c r="BZH170" s="72"/>
      <c r="BZI170" s="72"/>
      <c r="BZJ170" s="72"/>
      <c r="BZK170" s="72"/>
      <c r="BZL170" s="72"/>
      <c r="BZM170" s="72"/>
      <c r="BZN170" s="72"/>
      <c r="BZO170" s="72"/>
      <c r="BZP170" s="72"/>
      <c r="BZQ170" s="72"/>
      <c r="BZR170" s="72"/>
      <c r="BZS170" s="72"/>
      <c r="BZT170" s="72"/>
      <c r="BZU170" s="72"/>
      <c r="BZV170" s="72"/>
      <c r="BZW170" s="72"/>
      <c r="BZX170" s="72"/>
      <c r="BZY170" s="72"/>
      <c r="BZZ170" s="72"/>
      <c r="CAA170" s="72"/>
      <c r="CAB170" s="72"/>
      <c r="CAC170" s="72"/>
      <c r="CAD170" s="72"/>
      <c r="CAE170" s="72"/>
      <c r="CAF170" s="72"/>
      <c r="CAG170" s="72"/>
      <c r="CAH170" s="72"/>
      <c r="CAI170" s="72"/>
      <c r="CAJ170" s="72"/>
      <c r="CAK170" s="72"/>
      <c r="CAL170" s="72"/>
      <c r="CAM170" s="72"/>
      <c r="CAN170" s="72"/>
      <c r="CAO170" s="72"/>
      <c r="CAP170" s="72"/>
      <c r="CAQ170" s="72"/>
      <c r="CAR170" s="72"/>
      <c r="CAS170" s="72"/>
      <c r="CAT170" s="72"/>
      <c r="CAU170" s="72"/>
      <c r="CAV170" s="72"/>
      <c r="CAW170" s="72"/>
      <c r="CAX170" s="72"/>
      <c r="CAY170" s="72"/>
      <c r="CAZ170" s="72"/>
      <c r="CBA170" s="72"/>
      <c r="CBB170" s="72"/>
      <c r="CBC170" s="72"/>
      <c r="CBD170" s="72"/>
      <c r="CBE170" s="72"/>
      <c r="CBF170" s="72"/>
      <c r="CBG170" s="72"/>
      <c r="CBH170" s="72"/>
      <c r="CBI170" s="72"/>
      <c r="CBJ170" s="72"/>
      <c r="CBK170" s="72"/>
      <c r="CBL170" s="72"/>
      <c r="CBM170" s="72"/>
      <c r="CBN170" s="72"/>
      <c r="CBO170" s="72"/>
      <c r="CBP170" s="72"/>
      <c r="CBQ170" s="72"/>
      <c r="CBR170" s="72"/>
      <c r="CBS170" s="72"/>
      <c r="CBT170" s="72"/>
      <c r="CBU170" s="72"/>
      <c r="CBV170" s="72"/>
      <c r="CBW170" s="72"/>
      <c r="CBX170" s="72"/>
      <c r="CBY170" s="72"/>
      <c r="CBZ170" s="72"/>
      <c r="CCA170" s="72"/>
      <c r="CCB170" s="72"/>
      <c r="CCC170" s="72"/>
      <c r="CCD170" s="72"/>
      <c r="CCE170" s="72"/>
      <c r="CCF170" s="72"/>
      <c r="CCG170" s="72"/>
      <c r="CCH170" s="72"/>
      <c r="CCI170" s="72"/>
      <c r="CCJ170" s="72"/>
      <c r="CCK170" s="72"/>
      <c r="CCL170" s="72"/>
      <c r="CCM170" s="72"/>
      <c r="CCN170" s="72"/>
      <c r="CCO170" s="72"/>
      <c r="CCP170" s="72"/>
      <c r="CCQ170" s="72"/>
      <c r="CCR170" s="72"/>
      <c r="CCS170" s="72"/>
      <c r="CCT170" s="72"/>
      <c r="CCU170" s="72"/>
      <c r="CCV170" s="72"/>
      <c r="CCW170" s="72"/>
      <c r="CCX170" s="72"/>
      <c r="CCY170" s="72"/>
      <c r="CCZ170" s="72"/>
      <c r="CDA170" s="72"/>
      <c r="CDB170" s="72"/>
      <c r="CDC170" s="72"/>
      <c r="CDD170" s="72"/>
      <c r="CDE170" s="72"/>
      <c r="CDF170" s="72"/>
      <c r="CDG170" s="72"/>
      <c r="CDH170" s="72"/>
      <c r="CDI170" s="72"/>
      <c r="CDJ170" s="72"/>
      <c r="CDK170" s="72"/>
      <c r="CDL170" s="72"/>
      <c r="CDM170" s="72"/>
      <c r="CDN170" s="72"/>
      <c r="CDO170" s="72"/>
      <c r="CDP170" s="72"/>
      <c r="CDQ170" s="72"/>
      <c r="CDR170" s="72"/>
      <c r="CDS170" s="72"/>
      <c r="CDT170" s="72"/>
      <c r="CDU170" s="72"/>
      <c r="CDV170" s="72"/>
      <c r="CDW170" s="72"/>
      <c r="CDX170" s="72"/>
      <c r="CDY170" s="72"/>
      <c r="CDZ170" s="72"/>
      <c r="CEA170" s="72"/>
      <c r="CEB170" s="72"/>
      <c r="CEC170" s="72"/>
      <c r="CED170" s="72"/>
      <c r="CEE170" s="72"/>
      <c r="CEF170" s="72"/>
      <c r="CEG170" s="72"/>
      <c r="CEH170" s="72"/>
      <c r="CEI170" s="72"/>
      <c r="CEJ170" s="72"/>
      <c r="CEK170" s="72"/>
      <c r="CEL170" s="72"/>
      <c r="CEM170" s="72"/>
      <c r="CEN170" s="72"/>
      <c r="CEO170" s="72"/>
      <c r="CEP170" s="72"/>
      <c r="CEQ170" s="72"/>
      <c r="CER170" s="72"/>
      <c r="CES170" s="72"/>
      <c r="CET170" s="72"/>
      <c r="CEU170" s="72"/>
      <c r="CEV170" s="72"/>
      <c r="CEW170" s="72"/>
      <c r="CEX170" s="72"/>
      <c r="CEY170" s="72"/>
      <c r="CEZ170" s="72"/>
      <c r="CFA170" s="72"/>
      <c r="CFB170" s="72"/>
      <c r="CFC170" s="72"/>
      <c r="CFD170" s="72"/>
      <c r="CFE170" s="72"/>
      <c r="CFF170" s="72"/>
      <c r="CFG170" s="72"/>
      <c r="CFH170" s="72"/>
      <c r="CFI170" s="72"/>
      <c r="CFJ170" s="72"/>
      <c r="CFK170" s="72"/>
      <c r="CFL170" s="72"/>
      <c r="CFM170" s="72"/>
      <c r="CFN170" s="72"/>
      <c r="CFO170" s="72"/>
      <c r="CFP170" s="72"/>
      <c r="CFQ170" s="72"/>
      <c r="CFR170" s="72"/>
      <c r="CFS170" s="72"/>
      <c r="CFT170" s="72"/>
      <c r="CFU170" s="72"/>
      <c r="CFV170" s="72"/>
      <c r="CFW170" s="72"/>
      <c r="CFX170" s="72"/>
      <c r="CFY170" s="72"/>
      <c r="CFZ170" s="72"/>
      <c r="CGA170" s="72"/>
      <c r="CGB170" s="72"/>
      <c r="CGC170" s="72"/>
      <c r="CGD170" s="72"/>
      <c r="CGE170" s="72"/>
      <c r="CGF170" s="72"/>
      <c r="CGG170" s="72"/>
      <c r="CGH170" s="72"/>
      <c r="CGI170" s="72"/>
      <c r="CGJ170" s="72"/>
      <c r="CGK170" s="72"/>
      <c r="CGL170" s="72"/>
      <c r="CGM170" s="72"/>
      <c r="CGN170" s="72"/>
      <c r="CGO170" s="72"/>
      <c r="CGP170" s="72"/>
      <c r="CGQ170" s="72"/>
      <c r="CGR170" s="72"/>
      <c r="CGS170" s="72"/>
      <c r="CGT170" s="72"/>
      <c r="CGU170" s="72"/>
      <c r="CGV170" s="72"/>
      <c r="CGW170" s="72"/>
      <c r="CGX170" s="72"/>
      <c r="CGY170" s="72"/>
      <c r="CGZ170" s="72"/>
      <c r="CHA170" s="72"/>
      <c r="CHB170" s="72"/>
      <c r="CHC170" s="72"/>
      <c r="CHD170" s="72"/>
      <c r="CHE170" s="72"/>
      <c r="CHF170" s="72"/>
      <c r="CHG170" s="72"/>
      <c r="CHH170" s="72"/>
      <c r="CHI170" s="72"/>
      <c r="CHJ170" s="72"/>
      <c r="CHK170" s="72"/>
      <c r="CHL170" s="72"/>
      <c r="CHM170" s="72"/>
      <c r="CHN170" s="72"/>
      <c r="CHO170" s="72"/>
      <c r="CHP170" s="72"/>
      <c r="CHQ170" s="72"/>
      <c r="CHR170" s="72"/>
      <c r="CHS170" s="72"/>
      <c r="CHT170" s="72"/>
      <c r="CHU170" s="72"/>
      <c r="CHV170" s="72"/>
      <c r="CHW170" s="72"/>
      <c r="CHX170" s="72"/>
      <c r="CHY170" s="72"/>
      <c r="CHZ170" s="72"/>
      <c r="CIA170" s="72"/>
      <c r="CIB170" s="72"/>
      <c r="CIC170" s="72"/>
      <c r="CID170" s="72"/>
      <c r="CIE170" s="72"/>
      <c r="CIF170" s="72"/>
      <c r="CIG170" s="72"/>
      <c r="CIH170" s="72"/>
      <c r="CII170" s="72"/>
      <c r="CIJ170" s="72"/>
      <c r="CIK170" s="72"/>
      <c r="CIL170" s="72"/>
      <c r="CIM170" s="72"/>
      <c r="CIN170" s="72"/>
      <c r="CIO170" s="72"/>
      <c r="CIP170" s="72"/>
      <c r="CIQ170" s="72"/>
      <c r="CIR170" s="72"/>
      <c r="CIS170" s="72"/>
      <c r="CIT170" s="72"/>
      <c r="CIU170" s="72"/>
      <c r="CIV170" s="72"/>
      <c r="CIW170" s="72"/>
      <c r="CIX170" s="72"/>
      <c r="CIY170" s="72"/>
      <c r="CIZ170" s="72"/>
      <c r="CJA170" s="72"/>
      <c r="CJB170" s="72"/>
      <c r="CJC170" s="72"/>
      <c r="CJD170" s="72"/>
      <c r="CJE170" s="72"/>
      <c r="CJF170" s="72"/>
      <c r="CJG170" s="72"/>
      <c r="CJH170" s="72"/>
      <c r="CJI170" s="72"/>
      <c r="CJJ170" s="72"/>
      <c r="CJK170" s="72"/>
      <c r="CJL170" s="72"/>
      <c r="CJM170" s="72"/>
      <c r="CJN170" s="72"/>
      <c r="CJO170" s="72"/>
      <c r="CJP170" s="72"/>
      <c r="CJQ170" s="72"/>
      <c r="CJR170" s="72"/>
      <c r="CJS170" s="72"/>
      <c r="CJT170" s="72"/>
      <c r="CJU170" s="72"/>
      <c r="CJV170" s="72"/>
      <c r="CJW170" s="72"/>
      <c r="CJX170" s="72"/>
      <c r="CJY170" s="72"/>
      <c r="CJZ170" s="72"/>
      <c r="CKA170" s="72"/>
      <c r="CKB170" s="72"/>
      <c r="CKC170" s="72"/>
      <c r="CKD170" s="72"/>
      <c r="CKE170" s="72"/>
      <c r="CKF170" s="72"/>
      <c r="CKG170" s="72"/>
      <c r="CKH170" s="72"/>
      <c r="CKI170" s="72"/>
      <c r="CKJ170" s="72"/>
      <c r="CKK170" s="72"/>
      <c r="CKL170" s="72"/>
      <c r="CKM170" s="72"/>
      <c r="CKN170" s="72"/>
      <c r="CKO170" s="72"/>
      <c r="CKP170" s="72"/>
      <c r="CKQ170" s="72"/>
      <c r="CKR170" s="72"/>
      <c r="CKS170" s="72"/>
      <c r="CKT170" s="72"/>
      <c r="CKU170" s="72"/>
      <c r="CKV170" s="72"/>
      <c r="CKW170" s="72"/>
      <c r="CKX170" s="72"/>
      <c r="CKY170" s="72"/>
      <c r="CKZ170" s="72"/>
      <c r="CLA170" s="72"/>
      <c r="CLB170" s="72"/>
      <c r="CLC170" s="72"/>
      <c r="CLD170" s="72"/>
      <c r="CLE170" s="72"/>
      <c r="CLF170" s="72"/>
      <c r="CLG170" s="72"/>
      <c r="CLH170" s="72"/>
      <c r="CLI170" s="72"/>
      <c r="CLJ170" s="72"/>
      <c r="CLK170" s="72"/>
      <c r="CLL170" s="72"/>
      <c r="CLM170" s="72"/>
      <c r="CLN170" s="72"/>
      <c r="CLO170" s="72"/>
      <c r="CLP170" s="72"/>
      <c r="CLQ170" s="72"/>
      <c r="CLR170" s="72"/>
      <c r="CLS170" s="72"/>
      <c r="CLT170" s="72"/>
      <c r="CLU170" s="72"/>
      <c r="CLV170" s="72"/>
      <c r="CLW170" s="72"/>
      <c r="CLX170" s="72"/>
      <c r="CLY170" s="72"/>
      <c r="CLZ170" s="72"/>
      <c r="CMA170" s="72"/>
      <c r="CMB170" s="72"/>
      <c r="CMC170" s="72"/>
      <c r="CMD170" s="72"/>
      <c r="CME170" s="72"/>
      <c r="CMF170" s="72"/>
      <c r="CMG170" s="72"/>
      <c r="CMH170" s="72"/>
      <c r="CMI170" s="72"/>
      <c r="CMJ170" s="72"/>
      <c r="CMK170" s="72"/>
      <c r="CML170" s="72"/>
      <c r="CMM170" s="72"/>
      <c r="CMN170" s="72"/>
      <c r="CMO170" s="72"/>
      <c r="CMP170" s="72"/>
      <c r="CMQ170" s="72"/>
      <c r="CMR170" s="72"/>
      <c r="CMS170" s="72"/>
      <c r="CMT170" s="72"/>
      <c r="CMU170" s="72"/>
      <c r="CMV170" s="72"/>
      <c r="CMW170" s="72"/>
      <c r="CMX170" s="72"/>
      <c r="CMY170" s="72"/>
      <c r="CMZ170" s="72"/>
      <c r="CNA170" s="72"/>
      <c r="CNB170" s="72"/>
      <c r="CNC170" s="72"/>
      <c r="CND170" s="72"/>
      <c r="CNE170" s="72"/>
      <c r="CNF170" s="72"/>
      <c r="CNG170" s="72"/>
      <c r="CNH170" s="72"/>
      <c r="CNI170" s="72"/>
      <c r="CNJ170" s="72"/>
      <c r="CNK170" s="72"/>
      <c r="CNL170" s="72"/>
      <c r="CNM170" s="72"/>
      <c r="CNN170" s="72"/>
      <c r="CNO170" s="72"/>
      <c r="CNP170" s="72"/>
      <c r="CNQ170" s="72"/>
      <c r="CNR170" s="72"/>
      <c r="CNS170" s="72"/>
      <c r="CNT170" s="72"/>
      <c r="CNU170" s="72"/>
      <c r="CNV170" s="72"/>
      <c r="CNW170" s="72"/>
      <c r="CNX170" s="72"/>
      <c r="CNY170" s="72"/>
      <c r="CNZ170" s="72"/>
      <c r="COA170" s="72"/>
      <c r="COB170" s="72"/>
      <c r="COC170" s="72"/>
      <c r="COD170" s="72"/>
      <c r="COE170" s="72"/>
      <c r="COF170" s="72"/>
      <c r="COG170" s="72"/>
      <c r="COH170" s="72"/>
      <c r="COI170" s="72"/>
      <c r="COJ170" s="72"/>
      <c r="COK170" s="72"/>
      <c r="COL170" s="72"/>
      <c r="COM170" s="72"/>
      <c r="CON170" s="72"/>
      <c r="COO170" s="72"/>
      <c r="COP170" s="72"/>
      <c r="COQ170" s="72"/>
      <c r="COR170" s="72"/>
      <c r="COS170" s="72"/>
      <c r="COT170" s="72"/>
      <c r="COU170" s="72"/>
      <c r="COV170" s="72"/>
      <c r="COW170" s="72"/>
      <c r="COX170" s="72"/>
      <c r="COY170" s="72"/>
      <c r="COZ170" s="72"/>
      <c r="CPA170" s="72"/>
      <c r="CPB170" s="72"/>
      <c r="CPC170" s="72"/>
      <c r="CPD170" s="72"/>
      <c r="CPE170" s="72"/>
      <c r="CPF170" s="72"/>
      <c r="CPG170" s="72"/>
      <c r="CPH170" s="72"/>
      <c r="CPI170" s="72"/>
      <c r="CPJ170" s="72"/>
      <c r="CPK170" s="72"/>
      <c r="CPL170" s="72"/>
      <c r="CPM170" s="72"/>
      <c r="CPN170" s="72"/>
      <c r="CPO170" s="72"/>
      <c r="CPP170" s="72"/>
      <c r="CPQ170" s="72"/>
      <c r="CPR170" s="72"/>
      <c r="CPS170" s="72"/>
      <c r="CPT170" s="72"/>
      <c r="CPU170" s="72"/>
      <c r="CPV170" s="72"/>
      <c r="CPW170" s="72"/>
      <c r="CPX170" s="72"/>
      <c r="CPY170" s="72"/>
      <c r="CPZ170" s="72"/>
      <c r="CQA170" s="72"/>
      <c r="CQB170" s="72"/>
      <c r="CQC170" s="72"/>
      <c r="CQD170" s="72"/>
      <c r="CQE170" s="72"/>
      <c r="CQF170" s="72"/>
      <c r="CQG170" s="72"/>
      <c r="CQH170" s="72"/>
      <c r="CQI170" s="72"/>
      <c r="CQJ170" s="72"/>
      <c r="CQK170" s="72"/>
      <c r="CQL170" s="72"/>
      <c r="CQM170" s="72"/>
      <c r="CQN170" s="72"/>
      <c r="CQO170" s="72"/>
      <c r="CQP170" s="72"/>
      <c r="CQQ170" s="72"/>
      <c r="CQR170" s="72"/>
      <c r="CQS170" s="72"/>
      <c r="CQT170" s="72"/>
      <c r="CQU170" s="72"/>
      <c r="CQV170" s="72"/>
      <c r="CQW170" s="72"/>
      <c r="CQX170" s="72"/>
      <c r="CQY170" s="72"/>
      <c r="CQZ170" s="72"/>
      <c r="CRA170" s="72"/>
      <c r="CRB170" s="72"/>
      <c r="CRC170" s="72"/>
      <c r="CRD170" s="72"/>
      <c r="CRE170" s="72"/>
      <c r="CRF170" s="72"/>
      <c r="CRG170" s="72"/>
      <c r="CRH170" s="72"/>
      <c r="CRI170" s="72"/>
      <c r="CRJ170" s="72"/>
      <c r="CRK170" s="72"/>
      <c r="CRL170" s="72"/>
      <c r="CRM170" s="72"/>
      <c r="CRN170" s="72"/>
      <c r="CRO170" s="72"/>
      <c r="CRP170" s="72"/>
      <c r="CRQ170" s="72"/>
      <c r="CRR170" s="72"/>
      <c r="CRS170" s="72"/>
      <c r="CRT170" s="72"/>
      <c r="CRU170" s="72"/>
      <c r="CRV170" s="72"/>
      <c r="CRW170" s="72"/>
      <c r="CRX170" s="72"/>
      <c r="CRY170" s="72"/>
      <c r="CRZ170" s="72"/>
      <c r="CSA170" s="72"/>
      <c r="CSB170" s="72"/>
      <c r="CSC170" s="72"/>
      <c r="CSD170" s="72"/>
      <c r="CSE170" s="72"/>
      <c r="CSF170" s="72"/>
      <c r="CSG170" s="72"/>
      <c r="CSH170" s="72"/>
      <c r="CSI170" s="72"/>
      <c r="CSJ170" s="72"/>
      <c r="CSK170" s="72"/>
      <c r="CSL170" s="72"/>
      <c r="CSM170" s="72"/>
      <c r="CSN170" s="72"/>
      <c r="CSO170" s="72"/>
      <c r="CSP170" s="72"/>
      <c r="CSQ170" s="72"/>
      <c r="CSR170" s="72"/>
      <c r="CSS170" s="72"/>
      <c r="CST170" s="72"/>
      <c r="CSU170" s="72"/>
      <c r="CSV170" s="72"/>
      <c r="CSW170" s="72"/>
      <c r="CSX170" s="72"/>
      <c r="CSY170" s="72"/>
      <c r="CSZ170" s="72"/>
      <c r="CTA170" s="72"/>
      <c r="CTB170" s="72"/>
      <c r="CTC170" s="72"/>
      <c r="CTD170" s="72"/>
      <c r="CTE170" s="72"/>
      <c r="CTF170" s="72"/>
      <c r="CTG170" s="72"/>
      <c r="CTH170" s="72"/>
      <c r="CTI170" s="72"/>
      <c r="CTJ170" s="72"/>
      <c r="CTK170" s="72"/>
      <c r="CTL170" s="72"/>
      <c r="CTM170" s="72"/>
      <c r="CTN170" s="72"/>
      <c r="CTO170" s="72"/>
      <c r="CTP170" s="72"/>
      <c r="CTQ170" s="72"/>
      <c r="CTR170" s="72"/>
      <c r="CTS170" s="72"/>
      <c r="CTT170" s="72"/>
      <c r="CTU170" s="72"/>
      <c r="CTV170" s="72"/>
      <c r="CTW170" s="72"/>
      <c r="CTX170" s="72"/>
      <c r="CTY170" s="72"/>
      <c r="CTZ170" s="72"/>
      <c r="CUA170" s="72"/>
      <c r="CUB170" s="72"/>
      <c r="CUC170" s="72"/>
      <c r="CUD170" s="72"/>
      <c r="CUE170" s="72"/>
      <c r="CUF170" s="72"/>
      <c r="CUG170" s="72"/>
      <c r="CUH170" s="72"/>
      <c r="CUI170" s="72"/>
      <c r="CUJ170" s="72"/>
      <c r="CUK170" s="72"/>
      <c r="CUL170" s="72"/>
      <c r="CUM170" s="72"/>
      <c r="CUN170" s="72"/>
      <c r="CUO170" s="72"/>
      <c r="CUP170" s="72"/>
      <c r="CUQ170" s="72"/>
      <c r="CUR170" s="72"/>
      <c r="CUS170" s="72"/>
      <c r="CUT170" s="72"/>
      <c r="CUU170" s="72"/>
      <c r="CUV170" s="72"/>
      <c r="CUW170" s="72"/>
      <c r="CUX170" s="72"/>
      <c r="CUY170" s="72"/>
      <c r="CUZ170" s="72"/>
      <c r="CVA170" s="72"/>
      <c r="CVB170" s="72"/>
      <c r="CVC170" s="72"/>
      <c r="CVD170" s="72"/>
      <c r="CVE170" s="72"/>
      <c r="CVF170" s="72"/>
      <c r="CVG170" s="72"/>
      <c r="CVH170" s="72"/>
      <c r="CVI170" s="72"/>
      <c r="CVJ170" s="72"/>
      <c r="CVK170" s="72"/>
      <c r="CVL170" s="72"/>
      <c r="CVM170" s="72"/>
      <c r="CVN170" s="72"/>
      <c r="CVO170" s="72"/>
      <c r="CVP170" s="72"/>
      <c r="CVQ170" s="72"/>
      <c r="CVR170" s="72"/>
      <c r="CVS170" s="72"/>
      <c r="CVT170" s="72"/>
      <c r="CVU170" s="72"/>
      <c r="CVV170" s="72"/>
      <c r="CVW170" s="72"/>
      <c r="CVX170" s="72"/>
      <c r="CVY170" s="72"/>
      <c r="CVZ170" s="72"/>
      <c r="CWA170" s="72"/>
      <c r="CWB170" s="72"/>
      <c r="CWC170" s="72"/>
      <c r="CWD170" s="72"/>
      <c r="CWE170" s="72"/>
      <c r="CWF170" s="72"/>
      <c r="CWG170" s="72"/>
      <c r="CWH170" s="72"/>
      <c r="CWI170" s="72"/>
      <c r="CWJ170" s="72"/>
      <c r="CWK170" s="72"/>
      <c r="CWL170" s="72"/>
      <c r="CWM170" s="72"/>
      <c r="CWN170" s="72"/>
      <c r="CWO170" s="72"/>
      <c r="CWP170" s="72"/>
      <c r="CWQ170" s="72"/>
      <c r="CWR170" s="72"/>
      <c r="CWS170" s="72"/>
      <c r="CWT170" s="72"/>
      <c r="CWU170" s="72"/>
      <c r="CWV170" s="72"/>
      <c r="CWW170" s="72"/>
      <c r="CWX170" s="72"/>
      <c r="CWY170" s="72"/>
      <c r="CWZ170" s="72"/>
      <c r="CXA170" s="72"/>
      <c r="CXB170" s="72"/>
      <c r="CXC170" s="72"/>
      <c r="CXD170" s="72"/>
      <c r="CXE170" s="72"/>
      <c r="CXF170" s="72"/>
      <c r="CXG170" s="72"/>
      <c r="CXH170" s="72"/>
      <c r="CXI170" s="72"/>
      <c r="CXJ170" s="72"/>
      <c r="CXK170" s="72"/>
      <c r="CXL170" s="72"/>
      <c r="CXM170" s="72"/>
      <c r="CXN170" s="72"/>
      <c r="CXO170" s="72"/>
      <c r="CXP170" s="72"/>
      <c r="CXQ170" s="72"/>
      <c r="CXR170" s="72"/>
      <c r="CXS170" s="72"/>
      <c r="CXT170" s="72"/>
      <c r="CXU170" s="72"/>
      <c r="CXV170" s="72"/>
      <c r="CXW170" s="72"/>
      <c r="CXX170" s="72"/>
      <c r="CXY170" s="72"/>
      <c r="CXZ170" s="72"/>
      <c r="CYA170" s="72"/>
      <c r="CYB170" s="72"/>
      <c r="CYC170" s="72"/>
      <c r="CYD170" s="72"/>
      <c r="CYE170" s="72"/>
      <c r="CYF170" s="72"/>
      <c r="CYG170" s="72"/>
      <c r="CYH170" s="72"/>
      <c r="CYI170" s="72"/>
      <c r="CYJ170" s="72"/>
      <c r="CYK170" s="72"/>
      <c r="CYL170" s="72"/>
      <c r="CYM170" s="72"/>
      <c r="CYN170" s="72"/>
      <c r="CYO170" s="72"/>
      <c r="CYP170" s="72"/>
      <c r="CYQ170" s="72"/>
      <c r="CYR170" s="72"/>
      <c r="CYS170" s="72"/>
      <c r="CYT170" s="72"/>
      <c r="CYU170" s="72"/>
      <c r="CYV170" s="72"/>
      <c r="CYW170" s="72"/>
      <c r="CYX170" s="72"/>
      <c r="CYY170" s="72"/>
      <c r="CYZ170" s="72"/>
      <c r="CZA170" s="72"/>
      <c r="CZB170" s="72"/>
      <c r="CZC170" s="72"/>
      <c r="CZD170" s="72"/>
      <c r="CZE170" s="72"/>
      <c r="CZF170" s="72"/>
      <c r="CZG170" s="72"/>
      <c r="CZH170" s="72"/>
      <c r="CZI170" s="72"/>
      <c r="CZJ170" s="72"/>
      <c r="CZK170" s="72"/>
      <c r="CZL170" s="72"/>
      <c r="CZM170" s="72"/>
      <c r="CZN170" s="72"/>
      <c r="CZO170" s="72"/>
      <c r="CZP170" s="72"/>
      <c r="CZQ170" s="72"/>
      <c r="CZR170" s="72"/>
      <c r="CZS170" s="72"/>
      <c r="CZT170" s="72"/>
      <c r="CZU170" s="72"/>
      <c r="CZV170" s="72"/>
      <c r="CZW170" s="72"/>
      <c r="CZX170" s="72"/>
      <c r="CZY170" s="72"/>
      <c r="CZZ170" s="72"/>
      <c r="DAA170" s="72"/>
      <c r="DAB170" s="72"/>
      <c r="DAC170" s="72"/>
      <c r="DAD170" s="72"/>
      <c r="DAE170" s="72"/>
      <c r="DAF170" s="72"/>
      <c r="DAG170" s="72"/>
      <c r="DAH170" s="72"/>
      <c r="DAI170" s="72"/>
      <c r="DAJ170" s="72"/>
      <c r="DAK170" s="72"/>
      <c r="DAL170" s="72"/>
      <c r="DAM170" s="72"/>
      <c r="DAN170" s="72"/>
      <c r="DAO170" s="72"/>
      <c r="DAP170" s="72"/>
      <c r="DAQ170" s="72"/>
      <c r="DAR170" s="72"/>
      <c r="DAS170" s="72"/>
      <c r="DAT170" s="72"/>
      <c r="DAU170" s="72"/>
      <c r="DAV170" s="72"/>
      <c r="DAW170" s="72"/>
      <c r="DAX170" s="72"/>
      <c r="DAY170" s="72"/>
      <c r="DAZ170" s="72"/>
      <c r="DBA170" s="72"/>
      <c r="DBB170" s="72"/>
      <c r="DBC170" s="72"/>
      <c r="DBD170" s="72"/>
      <c r="DBE170" s="72"/>
      <c r="DBF170" s="72"/>
      <c r="DBG170" s="72"/>
      <c r="DBH170" s="72"/>
      <c r="DBI170" s="72"/>
      <c r="DBJ170" s="72"/>
      <c r="DBK170" s="72"/>
      <c r="DBL170" s="72"/>
      <c r="DBM170" s="72"/>
      <c r="DBN170" s="72"/>
      <c r="DBO170" s="72"/>
      <c r="DBP170" s="72"/>
      <c r="DBQ170" s="72"/>
      <c r="DBR170" s="72"/>
      <c r="DBS170" s="72"/>
      <c r="DBT170" s="72"/>
      <c r="DBU170" s="72"/>
      <c r="DBV170" s="72"/>
      <c r="DBW170" s="72"/>
      <c r="DBX170" s="72"/>
      <c r="DBY170" s="72"/>
      <c r="DBZ170" s="72"/>
      <c r="DCA170" s="72"/>
      <c r="DCB170" s="72"/>
      <c r="DCC170" s="72"/>
      <c r="DCD170" s="72"/>
      <c r="DCE170" s="72"/>
      <c r="DCF170" s="72"/>
      <c r="DCG170" s="72"/>
      <c r="DCH170" s="72"/>
      <c r="DCI170" s="72"/>
      <c r="DCJ170" s="72"/>
      <c r="DCK170" s="72"/>
      <c r="DCL170" s="72"/>
      <c r="DCM170" s="72"/>
      <c r="DCN170" s="72"/>
      <c r="DCO170" s="72"/>
      <c r="DCP170" s="72"/>
      <c r="DCQ170" s="72"/>
      <c r="DCR170" s="72"/>
      <c r="DCS170" s="72"/>
      <c r="DCT170" s="72"/>
      <c r="DCU170" s="72"/>
      <c r="DCV170" s="72"/>
      <c r="DCW170" s="72"/>
      <c r="DCX170" s="72"/>
      <c r="DCY170" s="72"/>
      <c r="DCZ170" s="72"/>
      <c r="DDA170" s="72"/>
      <c r="DDB170" s="72"/>
      <c r="DDC170" s="72"/>
      <c r="DDD170" s="72"/>
      <c r="DDE170" s="72"/>
      <c r="DDF170" s="72"/>
      <c r="DDG170" s="72"/>
      <c r="DDH170" s="72"/>
      <c r="DDI170" s="72"/>
      <c r="DDJ170" s="72"/>
      <c r="DDK170" s="72"/>
      <c r="DDL170" s="72"/>
      <c r="DDM170" s="72"/>
      <c r="DDN170" s="72"/>
      <c r="DDO170" s="72"/>
      <c r="DDP170" s="72"/>
      <c r="DDQ170" s="72"/>
      <c r="DDR170" s="72"/>
      <c r="DDS170" s="72"/>
      <c r="DDT170" s="72"/>
      <c r="DDU170" s="72"/>
      <c r="DDV170" s="72"/>
      <c r="DDW170" s="72"/>
      <c r="DDX170" s="72"/>
      <c r="DDY170" s="72"/>
      <c r="DDZ170" s="72"/>
      <c r="DEA170" s="72"/>
      <c r="DEB170" s="72"/>
      <c r="DEC170" s="72"/>
      <c r="DED170" s="72"/>
      <c r="DEE170" s="72"/>
      <c r="DEF170" s="72"/>
      <c r="DEG170" s="72"/>
      <c r="DEH170" s="72"/>
      <c r="DEI170" s="72"/>
      <c r="DEJ170" s="72"/>
      <c r="DEK170" s="72"/>
      <c r="DEL170" s="72"/>
      <c r="DEM170" s="72"/>
      <c r="DEN170" s="72"/>
      <c r="DEO170" s="72"/>
      <c r="DEP170" s="72"/>
      <c r="DEQ170" s="72"/>
      <c r="DER170" s="72"/>
      <c r="DES170" s="72"/>
      <c r="DET170" s="72"/>
      <c r="DEU170" s="72"/>
      <c r="DEV170" s="72"/>
      <c r="DEW170" s="72"/>
      <c r="DEX170" s="72"/>
      <c r="DEY170" s="72"/>
      <c r="DEZ170" s="72"/>
      <c r="DFA170" s="72"/>
      <c r="DFB170" s="72"/>
      <c r="DFC170" s="72"/>
      <c r="DFD170" s="72"/>
      <c r="DFE170" s="72"/>
      <c r="DFF170" s="72"/>
      <c r="DFG170" s="72"/>
      <c r="DFH170" s="72"/>
      <c r="DFI170" s="72"/>
      <c r="DFJ170" s="72"/>
      <c r="DFK170" s="72"/>
      <c r="DFL170" s="72"/>
      <c r="DFM170" s="72"/>
      <c r="DFN170" s="72"/>
      <c r="DFO170" s="72"/>
      <c r="DFP170" s="72"/>
      <c r="DFQ170" s="72"/>
      <c r="DFR170" s="72"/>
      <c r="DFS170" s="72"/>
      <c r="DFT170" s="72"/>
      <c r="DFU170" s="72"/>
      <c r="DFV170" s="72"/>
      <c r="DFW170" s="72"/>
      <c r="DFX170" s="72"/>
      <c r="DFY170" s="72"/>
      <c r="DFZ170" s="72"/>
      <c r="DGA170" s="72"/>
      <c r="DGB170" s="72"/>
      <c r="DGC170" s="72"/>
      <c r="DGD170" s="72"/>
      <c r="DGE170" s="72"/>
      <c r="DGF170" s="72"/>
      <c r="DGG170" s="72"/>
      <c r="DGH170" s="72"/>
      <c r="DGI170" s="72"/>
      <c r="DGJ170" s="72"/>
      <c r="DGK170" s="72"/>
      <c r="DGL170" s="72"/>
      <c r="DGM170" s="72"/>
      <c r="DGN170" s="72"/>
      <c r="DGO170" s="72"/>
      <c r="DGP170" s="72"/>
      <c r="DGQ170" s="72"/>
      <c r="DGR170" s="72"/>
      <c r="DGS170" s="72"/>
      <c r="DGT170" s="72"/>
      <c r="DGU170" s="72"/>
      <c r="DGV170" s="72"/>
      <c r="DGW170" s="72"/>
      <c r="DGX170" s="72"/>
      <c r="DGY170" s="72"/>
      <c r="DGZ170" s="72"/>
      <c r="DHA170" s="72"/>
      <c r="DHB170" s="72"/>
      <c r="DHC170" s="72"/>
      <c r="DHD170" s="72"/>
      <c r="DHE170" s="72"/>
      <c r="DHF170" s="72"/>
      <c r="DHG170" s="72"/>
      <c r="DHH170" s="72"/>
      <c r="DHI170" s="72"/>
      <c r="DHJ170" s="72"/>
      <c r="DHK170" s="72"/>
      <c r="DHL170" s="72"/>
      <c r="DHM170" s="72"/>
      <c r="DHN170" s="72"/>
      <c r="DHO170" s="72"/>
      <c r="DHP170" s="72"/>
      <c r="DHQ170" s="72"/>
      <c r="DHR170" s="72"/>
      <c r="DHS170" s="72"/>
      <c r="DHT170" s="72"/>
      <c r="DHU170" s="72"/>
      <c r="DHV170" s="72"/>
      <c r="DHW170" s="72"/>
      <c r="DHX170" s="72"/>
      <c r="DHY170" s="72"/>
      <c r="DHZ170" s="72"/>
      <c r="DIA170" s="72"/>
      <c r="DIB170" s="72"/>
      <c r="DIC170" s="72"/>
      <c r="DID170" s="72"/>
      <c r="DIE170" s="72"/>
      <c r="DIF170" s="72"/>
      <c r="DIG170" s="72"/>
      <c r="DIH170" s="72"/>
      <c r="DII170" s="72"/>
      <c r="DIJ170" s="72"/>
      <c r="DIK170" s="72"/>
      <c r="DIL170" s="72"/>
      <c r="DIM170" s="72"/>
      <c r="DIN170" s="72"/>
      <c r="DIO170" s="72"/>
      <c r="DIP170" s="72"/>
      <c r="DIQ170" s="72"/>
      <c r="DIR170" s="72"/>
      <c r="DIS170" s="72"/>
      <c r="DIT170" s="72"/>
      <c r="DIU170" s="72"/>
      <c r="DIV170" s="72"/>
      <c r="DIW170" s="72"/>
      <c r="DIX170" s="72"/>
      <c r="DIY170" s="72"/>
      <c r="DIZ170" s="72"/>
      <c r="DJA170" s="72"/>
      <c r="DJB170" s="72"/>
      <c r="DJC170" s="72"/>
      <c r="DJD170" s="72"/>
      <c r="DJE170" s="72"/>
      <c r="DJF170" s="72"/>
      <c r="DJG170" s="72"/>
      <c r="DJH170" s="72"/>
      <c r="DJI170" s="72"/>
      <c r="DJJ170" s="72"/>
      <c r="DJK170" s="72"/>
      <c r="DJL170" s="72"/>
      <c r="DJM170" s="72"/>
      <c r="DJN170" s="72"/>
      <c r="DJO170" s="72"/>
      <c r="DJP170" s="72"/>
      <c r="DJQ170" s="72"/>
      <c r="DJR170" s="72"/>
      <c r="DJS170" s="72"/>
      <c r="DJT170" s="72"/>
      <c r="DJU170" s="72"/>
      <c r="DJV170" s="72"/>
      <c r="DJW170" s="72"/>
      <c r="DJX170" s="72"/>
      <c r="DJY170" s="72"/>
      <c r="DJZ170" s="72"/>
      <c r="DKA170" s="72"/>
      <c r="DKB170" s="72"/>
      <c r="DKC170" s="72"/>
      <c r="DKD170" s="72"/>
      <c r="DKE170" s="72"/>
      <c r="DKF170" s="72"/>
      <c r="DKG170" s="72"/>
      <c r="DKH170" s="72"/>
      <c r="DKI170" s="72"/>
      <c r="DKJ170" s="72"/>
      <c r="DKK170" s="72"/>
      <c r="DKL170" s="72"/>
      <c r="DKM170" s="72"/>
      <c r="DKN170" s="72"/>
      <c r="DKO170" s="72"/>
      <c r="DKP170" s="72"/>
      <c r="DKQ170" s="72"/>
      <c r="DKR170" s="72"/>
      <c r="DKS170" s="72"/>
      <c r="DKT170" s="72"/>
      <c r="DKU170" s="72"/>
      <c r="DKV170" s="72"/>
      <c r="DKW170" s="72"/>
      <c r="DKX170" s="72"/>
      <c r="DKY170" s="72"/>
      <c r="DKZ170" s="72"/>
      <c r="DLA170" s="72"/>
      <c r="DLB170" s="72"/>
      <c r="DLC170" s="72"/>
      <c r="DLD170" s="72"/>
      <c r="DLE170" s="72"/>
      <c r="DLF170" s="72"/>
      <c r="DLG170" s="72"/>
      <c r="DLH170" s="72"/>
      <c r="DLI170" s="72"/>
      <c r="DLJ170" s="72"/>
      <c r="DLK170" s="72"/>
      <c r="DLL170" s="72"/>
      <c r="DLM170" s="72"/>
      <c r="DLN170" s="72"/>
      <c r="DLO170" s="72"/>
      <c r="DLP170" s="72"/>
      <c r="DLQ170" s="72"/>
      <c r="DLR170" s="72"/>
      <c r="DLS170" s="72"/>
      <c r="DLT170" s="72"/>
      <c r="DLU170" s="72"/>
      <c r="DLV170" s="72"/>
      <c r="DLW170" s="72"/>
      <c r="DLX170" s="72"/>
      <c r="DLY170" s="72"/>
      <c r="DLZ170" s="72"/>
      <c r="DMA170" s="72"/>
      <c r="DMB170" s="72"/>
      <c r="DMC170" s="72"/>
      <c r="DMD170" s="72"/>
      <c r="DME170" s="72"/>
      <c r="DMF170" s="72"/>
      <c r="DMG170" s="72"/>
      <c r="DMH170" s="72"/>
      <c r="DMI170" s="72"/>
      <c r="DMJ170" s="72"/>
      <c r="DMK170" s="72"/>
      <c r="DML170" s="72"/>
      <c r="DMM170" s="72"/>
      <c r="DMN170" s="72"/>
      <c r="DMO170" s="72"/>
      <c r="DMP170" s="72"/>
      <c r="DMQ170" s="72"/>
      <c r="DMR170" s="72"/>
      <c r="DMS170" s="72"/>
      <c r="DMT170" s="72"/>
      <c r="DMU170" s="72"/>
      <c r="DMV170" s="72"/>
      <c r="DMW170" s="72"/>
      <c r="DMX170" s="72"/>
      <c r="DMY170" s="72"/>
      <c r="DMZ170" s="72"/>
      <c r="DNA170" s="72"/>
      <c r="DNB170" s="72"/>
      <c r="DNC170" s="72"/>
      <c r="DND170" s="72"/>
      <c r="DNE170" s="72"/>
      <c r="DNF170" s="72"/>
      <c r="DNG170" s="72"/>
      <c r="DNH170" s="72"/>
      <c r="DNI170" s="72"/>
      <c r="DNJ170" s="72"/>
      <c r="DNK170" s="72"/>
      <c r="DNL170" s="72"/>
      <c r="DNM170" s="72"/>
      <c r="DNN170" s="72"/>
      <c r="DNO170" s="72"/>
      <c r="DNP170" s="72"/>
      <c r="DNQ170" s="72"/>
      <c r="DNR170" s="72"/>
      <c r="DNS170" s="72"/>
      <c r="DNT170" s="72"/>
      <c r="DNU170" s="72"/>
      <c r="DNV170" s="72"/>
      <c r="DNW170" s="72"/>
      <c r="DNX170" s="72"/>
      <c r="DNY170" s="72"/>
      <c r="DNZ170" s="72"/>
      <c r="DOA170" s="72"/>
      <c r="DOB170" s="72"/>
      <c r="DOC170" s="72"/>
      <c r="DOD170" s="72"/>
      <c r="DOE170" s="72"/>
      <c r="DOF170" s="72"/>
      <c r="DOG170" s="72"/>
      <c r="DOH170" s="72"/>
      <c r="DOI170" s="72"/>
      <c r="DOJ170" s="72"/>
      <c r="DOK170" s="72"/>
      <c r="DOL170" s="72"/>
      <c r="DOM170" s="72"/>
      <c r="DON170" s="72"/>
      <c r="DOO170" s="72"/>
      <c r="DOP170" s="72"/>
      <c r="DOQ170" s="72"/>
      <c r="DOR170" s="72"/>
      <c r="DOS170" s="72"/>
      <c r="DOT170" s="72"/>
      <c r="DOU170" s="72"/>
      <c r="DOV170" s="72"/>
      <c r="DOW170" s="72"/>
      <c r="DOX170" s="72"/>
      <c r="DOY170" s="72"/>
      <c r="DOZ170" s="72"/>
      <c r="DPA170" s="72"/>
      <c r="DPB170" s="72"/>
      <c r="DPC170" s="72"/>
      <c r="DPD170" s="72"/>
      <c r="DPE170" s="72"/>
      <c r="DPF170" s="72"/>
      <c r="DPG170" s="72"/>
      <c r="DPH170" s="72"/>
      <c r="DPI170" s="72"/>
      <c r="DPJ170" s="72"/>
      <c r="DPK170" s="72"/>
      <c r="DPL170" s="72"/>
      <c r="DPM170" s="72"/>
      <c r="DPN170" s="72"/>
      <c r="DPO170" s="72"/>
      <c r="DPP170" s="72"/>
      <c r="DPQ170" s="72"/>
      <c r="DPR170" s="72"/>
      <c r="DPS170" s="72"/>
      <c r="DPT170" s="72"/>
      <c r="DPU170" s="72"/>
      <c r="DPV170" s="72"/>
      <c r="DPW170" s="72"/>
      <c r="DPX170" s="72"/>
      <c r="DPY170" s="72"/>
      <c r="DPZ170" s="72"/>
      <c r="DQA170" s="72"/>
      <c r="DQB170" s="72"/>
      <c r="DQC170" s="72"/>
      <c r="DQD170" s="72"/>
      <c r="DQE170" s="72"/>
      <c r="DQF170" s="72"/>
      <c r="DQG170" s="72"/>
      <c r="DQH170" s="72"/>
      <c r="DQI170" s="72"/>
      <c r="DQJ170" s="72"/>
      <c r="DQK170" s="72"/>
      <c r="DQL170" s="72"/>
      <c r="DQM170" s="72"/>
      <c r="DQN170" s="72"/>
      <c r="DQO170" s="72"/>
      <c r="DQP170" s="72"/>
      <c r="DQQ170" s="72"/>
      <c r="DQR170" s="72"/>
      <c r="DQS170" s="72"/>
      <c r="DQT170" s="72"/>
      <c r="DQU170" s="72"/>
      <c r="DQV170" s="72"/>
      <c r="DQW170" s="72"/>
      <c r="DQX170" s="72"/>
      <c r="DQY170" s="72"/>
      <c r="DQZ170" s="72"/>
      <c r="DRA170" s="72"/>
      <c r="DRB170" s="72"/>
      <c r="DRC170" s="72"/>
      <c r="DRD170" s="72"/>
      <c r="DRE170" s="72"/>
      <c r="DRF170" s="72"/>
      <c r="DRG170" s="72"/>
      <c r="DRH170" s="72"/>
      <c r="DRI170" s="72"/>
      <c r="DRJ170" s="72"/>
      <c r="DRK170" s="72"/>
      <c r="DRL170" s="72"/>
      <c r="DRM170" s="72"/>
      <c r="DRN170" s="72"/>
      <c r="DRO170" s="72"/>
      <c r="DRP170" s="72"/>
      <c r="DRQ170" s="72"/>
      <c r="DRR170" s="72"/>
      <c r="DRS170" s="72"/>
      <c r="DRT170" s="72"/>
      <c r="DRU170" s="72"/>
      <c r="DRV170" s="72"/>
      <c r="DRW170" s="72"/>
      <c r="DRX170" s="72"/>
      <c r="DRY170" s="72"/>
      <c r="DRZ170" s="72"/>
      <c r="DSA170" s="72"/>
      <c r="DSB170" s="72"/>
      <c r="DSC170" s="72"/>
      <c r="DSD170" s="72"/>
      <c r="DSE170" s="72"/>
      <c r="DSF170" s="72"/>
      <c r="DSG170" s="72"/>
      <c r="DSH170" s="72"/>
      <c r="DSI170" s="72"/>
      <c r="DSJ170" s="72"/>
      <c r="DSK170" s="72"/>
      <c r="DSL170" s="72"/>
      <c r="DSM170" s="72"/>
      <c r="DSN170" s="72"/>
      <c r="DSO170" s="72"/>
      <c r="DSP170" s="72"/>
      <c r="DSQ170" s="72"/>
      <c r="DSR170" s="72"/>
      <c r="DSS170" s="72"/>
      <c r="DST170" s="72"/>
      <c r="DSU170" s="72"/>
      <c r="DSV170" s="72"/>
      <c r="DSW170" s="72"/>
      <c r="DSX170" s="72"/>
      <c r="DSY170" s="72"/>
      <c r="DSZ170" s="72"/>
      <c r="DTA170" s="72"/>
      <c r="DTB170" s="72"/>
      <c r="DTC170" s="72"/>
      <c r="DTD170" s="72"/>
      <c r="DTE170" s="72"/>
      <c r="DTF170" s="72"/>
      <c r="DTG170" s="72"/>
      <c r="DTH170" s="72"/>
      <c r="DTI170" s="72"/>
      <c r="DTJ170" s="72"/>
      <c r="DTK170" s="72"/>
      <c r="DTL170" s="72"/>
      <c r="DTM170" s="72"/>
      <c r="DTN170" s="72"/>
      <c r="DTO170" s="72"/>
      <c r="DTP170" s="72"/>
      <c r="DTQ170" s="72"/>
      <c r="DTR170" s="72"/>
      <c r="DTS170" s="72"/>
      <c r="DTT170" s="72"/>
      <c r="DTU170" s="72"/>
      <c r="DTV170" s="72"/>
      <c r="DTW170" s="72"/>
      <c r="DTX170" s="72"/>
      <c r="DTY170" s="72"/>
      <c r="DTZ170" s="72"/>
      <c r="DUA170" s="72"/>
      <c r="DUB170" s="72"/>
      <c r="DUC170" s="72"/>
      <c r="DUD170" s="72"/>
      <c r="DUE170" s="72"/>
      <c r="DUF170" s="72"/>
      <c r="DUG170" s="72"/>
      <c r="DUH170" s="72"/>
      <c r="DUI170" s="72"/>
      <c r="DUJ170" s="72"/>
      <c r="DUK170" s="72"/>
      <c r="DUL170" s="72"/>
      <c r="DUM170" s="72"/>
      <c r="DUN170" s="72"/>
      <c r="DUO170" s="72"/>
      <c r="DUP170" s="72"/>
      <c r="DUQ170" s="72"/>
      <c r="DUR170" s="72"/>
      <c r="DUS170" s="72"/>
      <c r="DUT170" s="72"/>
      <c r="DUU170" s="72"/>
      <c r="DUV170" s="72"/>
      <c r="DUW170" s="72"/>
      <c r="DUX170" s="72"/>
      <c r="DUY170" s="72"/>
      <c r="DUZ170" s="72"/>
      <c r="DVA170" s="72"/>
      <c r="DVB170" s="72"/>
      <c r="DVC170" s="72"/>
      <c r="DVD170" s="72"/>
      <c r="DVE170" s="72"/>
      <c r="DVF170" s="72"/>
      <c r="DVG170" s="72"/>
      <c r="DVH170" s="72"/>
      <c r="DVI170" s="72"/>
      <c r="DVJ170" s="72"/>
      <c r="DVK170" s="72"/>
      <c r="DVL170" s="72"/>
      <c r="DVM170" s="72"/>
      <c r="DVN170" s="72"/>
      <c r="DVO170" s="72"/>
      <c r="DVP170" s="72"/>
      <c r="DVQ170" s="72"/>
      <c r="DVR170" s="72"/>
      <c r="DVS170" s="72"/>
      <c r="DVT170" s="72"/>
      <c r="DVU170" s="72"/>
      <c r="DVV170" s="72"/>
      <c r="DVW170" s="72"/>
      <c r="DVX170" s="72"/>
      <c r="DVY170" s="72"/>
      <c r="DVZ170" s="72"/>
      <c r="DWA170" s="72"/>
      <c r="DWB170" s="72"/>
      <c r="DWC170" s="72"/>
      <c r="DWD170" s="72"/>
      <c r="DWE170" s="72"/>
      <c r="DWF170" s="72"/>
      <c r="DWG170" s="72"/>
      <c r="DWH170" s="72"/>
      <c r="DWI170" s="72"/>
      <c r="DWJ170" s="72"/>
      <c r="DWK170" s="72"/>
      <c r="DWL170" s="72"/>
      <c r="DWM170" s="72"/>
      <c r="DWN170" s="72"/>
      <c r="DWO170" s="72"/>
      <c r="DWP170" s="72"/>
      <c r="DWQ170" s="72"/>
      <c r="DWR170" s="72"/>
      <c r="DWS170" s="72"/>
      <c r="DWT170" s="72"/>
      <c r="DWU170" s="72"/>
      <c r="DWV170" s="72"/>
      <c r="DWW170" s="72"/>
      <c r="DWX170" s="72"/>
      <c r="DWY170" s="72"/>
      <c r="DWZ170" s="72"/>
      <c r="DXA170" s="72"/>
      <c r="DXB170" s="72"/>
      <c r="DXC170" s="72"/>
      <c r="DXD170" s="72"/>
      <c r="DXE170" s="72"/>
      <c r="DXF170" s="72"/>
      <c r="DXG170" s="72"/>
      <c r="DXH170" s="72"/>
      <c r="DXI170" s="72"/>
      <c r="DXJ170" s="72"/>
      <c r="DXK170" s="72"/>
      <c r="DXL170" s="72"/>
      <c r="DXM170" s="72"/>
      <c r="DXN170" s="72"/>
      <c r="DXO170" s="72"/>
      <c r="DXP170" s="72"/>
      <c r="DXQ170" s="72"/>
      <c r="DXR170" s="72"/>
      <c r="DXS170" s="72"/>
      <c r="DXT170" s="72"/>
      <c r="DXU170" s="72"/>
      <c r="DXV170" s="72"/>
      <c r="DXW170" s="72"/>
      <c r="DXX170" s="72"/>
      <c r="DXY170" s="72"/>
      <c r="DXZ170" s="72"/>
      <c r="DYA170" s="72"/>
      <c r="DYB170" s="72"/>
      <c r="DYC170" s="72"/>
      <c r="DYD170" s="72"/>
      <c r="DYE170" s="72"/>
      <c r="DYF170" s="72"/>
      <c r="DYG170" s="72"/>
      <c r="DYH170" s="72"/>
      <c r="DYI170" s="72"/>
      <c r="DYJ170" s="72"/>
      <c r="DYK170" s="72"/>
      <c r="DYL170" s="72"/>
      <c r="DYM170" s="72"/>
      <c r="DYN170" s="72"/>
      <c r="DYO170" s="72"/>
      <c r="DYP170" s="72"/>
      <c r="DYQ170" s="72"/>
      <c r="DYR170" s="72"/>
      <c r="DYS170" s="72"/>
      <c r="DYT170" s="72"/>
      <c r="DYU170" s="72"/>
      <c r="DYV170" s="72"/>
      <c r="DYW170" s="72"/>
      <c r="DYX170" s="72"/>
      <c r="DYY170" s="72"/>
      <c r="DYZ170" s="72"/>
      <c r="DZA170" s="72"/>
      <c r="DZB170" s="72"/>
      <c r="DZC170" s="72"/>
      <c r="DZD170" s="72"/>
      <c r="DZE170" s="72"/>
      <c r="DZF170" s="72"/>
      <c r="DZG170" s="72"/>
      <c r="DZH170" s="72"/>
      <c r="DZI170" s="72"/>
      <c r="DZJ170" s="72"/>
      <c r="DZK170" s="72"/>
      <c r="DZL170" s="72"/>
      <c r="DZM170" s="72"/>
      <c r="DZN170" s="72"/>
      <c r="DZO170" s="72"/>
      <c r="DZP170" s="72"/>
      <c r="DZQ170" s="72"/>
      <c r="DZR170" s="72"/>
      <c r="DZS170" s="72"/>
      <c r="DZT170" s="72"/>
      <c r="DZU170" s="72"/>
      <c r="DZV170" s="72"/>
      <c r="DZW170" s="72"/>
      <c r="DZX170" s="72"/>
      <c r="DZY170" s="72"/>
      <c r="DZZ170" s="72"/>
      <c r="EAA170" s="72"/>
      <c r="EAB170" s="72"/>
      <c r="EAC170" s="72"/>
      <c r="EAD170" s="72"/>
      <c r="EAE170" s="72"/>
      <c r="EAF170" s="72"/>
      <c r="EAG170" s="72"/>
      <c r="EAH170" s="72"/>
      <c r="EAI170" s="72"/>
      <c r="EAJ170" s="72"/>
      <c r="EAK170" s="72"/>
      <c r="EAL170" s="72"/>
      <c r="EAM170" s="72"/>
      <c r="EAN170" s="72"/>
      <c r="EAO170" s="72"/>
      <c r="EAP170" s="72"/>
      <c r="EAQ170" s="72"/>
      <c r="EAR170" s="72"/>
      <c r="EAS170" s="72"/>
      <c r="EAT170" s="72"/>
      <c r="EAU170" s="72"/>
      <c r="EAV170" s="72"/>
      <c r="EAW170" s="72"/>
      <c r="EAX170" s="72"/>
      <c r="EAY170" s="72"/>
      <c r="EAZ170" s="72"/>
      <c r="EBA170" s="72"/>
      <c r="EBB170" s="72"/>
      <c r="EBC170" s="72"/>
      <c r="EBD170" s="72"/>
      <c r="EBE170" s="72"/>
      <c r="EBF170" s="72"/>
      <c r="EBG170" s="72"/>
      <c r="EBH170" s="72"/>
      <c r="EBI170" s="72"/>
      <c r="EBJ170" s="72"/>
      <c r="EBK170" s="72"/>
      <c r="EBL170" s="72"/>
      <c r="EBM170" s="72"/>
      <c r="EBN170" s="72"/>
      <c r="EBO170" s="72"/>
      <c r="EBP170" s="72"/>
      <c r="EBQ170" s="72"/>
      <c r="EBR170" s="72"/>
      <c r="EBS170" s="72"/>
      <c r="EBT170" s="72"/>
      <c r="EBU170" s="72"/>
      <c r="EBV170" s="72"/>
      <c r="EBW170" s="72"/>
      <c r="EBX170" s="72"/>
      <c r="EBY170" s="72"/>
      <c r="EBZ170" s="72"/>
      <c r="ECA170" s="72"/>
      <c r="ECB170" s="72"/>
      <c r="ECC170" s="72"/>
      <c r="ECD170" s="72"/>
      <c r="ECE170" s="72"/>
      <c r="ECF170" s="72"/>
      <c r="ECG170" s="72"/>
      <c r="ECH170" s="72"/>
      <c r="ECI170" s="72"/>
      <c r="ECJ170" s="72"/>
      <c r="ECK170" s="72"/>
      <c r="ECL170" s="72"/>
      <c r="ECM170" s="72"/>
      <c r="ECN170" s="72"/>
      <c r="ECO170" s="72"/>
      <c r="ECP170" s="72"/>
      <c r="ECQ170" s="72"/>
      <c r="ECR170" s="72"/>
      <c r="ECS170" s="72"/>
      <c r="ECT170" s="72"/>
      <c r="ECU170" s="72"/>
      <c r="ECV170" s="72"/>
      <c r="ECW170" s="72"/>
      <c r="ECX170" s="72"/>
      <c r="ECY170" s="72"/>
      <c r="ECZ170" s="72"/>
      <c r="EDA170" s="72"/>
      <c r="EDB170" s="72"/>
      <c r="EDC170" s="72"/>
      <c r="EDD170" s="72"/>
      <c r="EDE170" s="72"/>
      <c r="EDF170" s="72"/>
      <c r="EDG170" s="72"/>
      <c r="EDH170" s="72"/>
      <c r="EDI170" s="72"/>
      <c r="EDJ170" s="72"/>
      <c r="EDK170" s="72"/>
      <c r="EDL170" s="72"/>
      <c r="EDM170" s="72"/>
      <c r="EDN170" s="72"/>
      <c r="EDO170" s="72"/>
      <c r="EDP170" s="72"/>
      <c r="EDQ170" s="72"/>
      <c r="EDR170" s="72"/>
      <c r="EDS170" s="72"/>
      <c r="EDT170" s="72"/>
      <c r="EDU170" s="72"/>
      <c r="EDV170" s="72"/>
      <c r="EDW170" s="72"/>
      <c r="EDX170" s="72"/>
      <c r="EDY170" s="72"/>
      <c r="EDZ170" s="72"/>
      <c r="EEA170" s="72"/>
      <c r="EEB170" s="72"/>
      <c r="EEC170" s="72"/>
      <c r="EED170" s="72"/>
      <c r="EEE170" s="72"/>
      <c r="EEF170" s="72"/>
      <c r="EEG170" s="72"/>
      <c r="EEH170" s="72"/>
      <c r="EEI170" s="72"/>
      <c r="EEJ170" s="72"/>
      <c r="EEK170" s="72"/>
      <c r="EEL170" s="72"/>
      <c r="EEM170" s="72"/>
      <c r="EEN170" s="72"/>
      <c r="EEO170" s="72"/>
      <c r="EEP170" s="72"/>
      <c r="EEQ170" s="72"/>
      <c r="EER170" s="72"/>
      <c r="EES170" s="72"/>
      <c r="EET170" s="72"/>
      <c r="EEU170" s="72"/>
      <c r="EEV170" s="72"/>
      <c r="EEW170" s="72"/>
      <c r="EEX170" s="72"/>
      <c r="EEY170" s="72"/>
      <c r="EEZ170" s="72"/>
      <c r="EFA170" s="72"/>
      <c r="EFB170" s="72"/>
      <c r="EFC170" s="72"/>
      <c r="EFD170" s="72"/>
      <c r="EFE170" s="72"/>
      <c r="EFF170" s="72"/>
      <c r="EFG170" s="72"/>
      <c r="EFH170" s="72"/>
      <c r="EFI170" s="72"/>
      <c r="EFJ170" s="72"/>
      <c r="EFK170" s="72"/>
      <c r="EFL170" s="72"/>
      <c r="EFM170" s="72"/>
      <c r="EFN170" s="72"/>
      <c r="EFO170" s="72"/>
      <c r="EFP170" s="72"/>
      <c r="EFQ170" s="72"/>
      <c r="EFR170" s="72"/>
      <c r="EFS170" s="72"/>
      <c r="EFT170" s="72"/>
      <c r="EFU170" s="72"/>
      <c r="EFV170" s="72"/>
      <c r="EFW170" s="72"/>
      <c r="EFX170" s="72"/>
      <c r="EFY170" s="72"/>
      <c r="EFZ170" s="72"/>
      <c r="EGA170" s="72"/>
      <c r="EGB170" s="72"/>
      <c r="EGC170" s="72"/>
      <c r="EGD170" s="72"/>
      <c r="EGE170" s="72"/>
      <c r="EGF170" s="72"/>
      <c r="EGG170" s="72"/>
      <c r="EGH170" s="72"/>
      <c r="EGI170" s="72"/>
      <c r="EGJ170" s="72"/>
      <c r="EGK170" s="72"/>
      <c r="EGL170" s="72"/>
      <c r="EGM170" s="72"/>
      <c r="EGN170" s="72"/>
      <c r="EGO170" s="72"/>
      <c r="EGP170" s="72"/>
      <c r="EGQ170" s="72"/>
      <c r="EGR170" s="72"/>
      <c r="EGS170" s="72"/>
      <c r="EGT170" s="72"/>
      <c r="EGU170" s="72"/>
      <c r="EGV170" s="72"/>
      <c r="EGW170" s="72"/>
      <c r="EGX170" s="72"/>
      <c r="EGY170" s="72"/>
      <c r="EGZ170" s="72"/>
      <c r="EHA170" s="72"/>
      <c r="EHB170" s="72"/>
      <c r="EHC170" s="72"/>
      <c r="EHD170" s="72"/>
      <c r="EHE170" s="72"/>
      <c r="EHF170" s="72"/>
      <c r="EHG170" s="72"/>
      <c r="EHH170" s="72"/>
      <c r="EHI170" s="72"/>
      <c r="EHJ170" s="72"/>
      <c r="EHK170" s="72"/>
      <c r="EHL170" s="72"/>
      <c r="EHM170" s="72"/>
      <c r="EHN170" s="72"/>
      <c r="EHO170" s="72"/>
      <c r="EHP170" s="72"/>
      <c r="EHQ170" s="72"/>
      <c r="EHR170" s="72"/>
      <c r="EHS170" s="72"/>
      <c r="EHT170" s="72"/>
      <c r="EHU170" s="72"/>
      <c r="EHV170" s="72"/>
      <c r="EHW170" s="72"/>
      <c r="EHX170" s="72"/>
      <c r="EHY170" s="72"/>
      <c r="EHZ170" s="72"/>
      <c r="EIA170" s="72"/>
      <c r="EIB170" s="72"/>
      <c r="EIC170" s="72"/>
      <c r="EID170" s="72"/>
      <c r="EIE170" s="72"/>
      <c r="EIF170" s="72"/>
      <c r="EIG170" s="72"/>
      <c r="EIH170" s="72"/>
      <c r="EII170" s="72"/>
      <c r="EIJ170" s="72"/>
      <c r="EIK170" s="72"/>
      <c r="EIL170" s="72"/>
      <c r="EIM170" s="72"/>
      <c r="EIN170" s="72"/>
      <c r="EIO170" s="72"/>
      <c r="EIP170" s="72"/>
      <c r="EIQ170" s="72"/>
      <c r="EIR170" s="72"/>
      <c r="EIS170" s="72"/>
      <c r="EIT170" s="72"/>
      <c r="EIU170" s="72"/>
      <c r="EIV170" s="72"/>
      <c r="EIW170" s="72"/>
      <c r="EIX170" s="72"/>
      <c r="EIY170" s="72"/>
      <c r="EIZ170" s="72"/>
      <c r="EJA170" s="72"/>
      <c r="EJB170" s="72"/>
      <c r="EJC170" s="72"/>
      <c r="EJD170" s="72"/>
      <c r="EJE170" s="72"/>
      <c r="EJF170" s="72"/>
      <c r="EJG170" s="72"/>
      <c r="EJH170" s="72"/>
      <c r="EJI170" s="72"/>
      <c r="EJJ170" s="72"/>
      <c r="EJK170" s="72"/>
      <c r="EJL170" s="72"/>
      <c r="EJM170" s="72"/>
      <c r="EJN170" s="72"/>
      <c r="EJO170" s="72"/>
      <c r="EJP170" s="72"/>
      <c r="EJQ170" s="72"/>
      <c r="EJR170" s="72"/>
      <c r="EJS170" s="72"/>
      <c r="EJT170" s="72"/>
      <c r="EJU170" s="72"/>
      <c r="EJV170" s="72"/>
      <c r="EJW170" s="72"/>
      <c r="EJX170" s="72"/>
      <c r="EJY170" s="72"/>
      <c r="EJZ170" s="72"/>
      <c r="EKA170" s="72"/>
      <c r="EKB170" s="72"/>
      <c r="EKC170" s="72"/>
      <c r="EKD170" s="72"/>
      <c r="EKE170" s="72"/>
      <c r="EKF170" s="72"/>
      <c r="EKG170" s="72"/>
      <c r="EKH170" s="72"/>
      <c r="EKI170" s="72"/>
      <c r="EKJ170" s="72"/>
      <c r="EKK170" s="72"/>
      <c r="EKL170" s="72"/>
      <c r="EKM170" s="72"/>
      <c r="EKN170" s="72"/>
      <c r="EKO170" s="72"/>
      <c r="EKP170" s="72"/>
      <c r="EKQ170" s="72"/>
      <c r="EKR170" s="72"/>
      <c r="EKS170" s="72"/>
      <c r="EKT170" s="72"/>
      <c r="EKU170" s="72"/>
      <c r="EKV170" s="72"/>
      <c r="EKW170" s="72"/>
      <c r="EKX170" s="72"/>
      <c r="EKY170" s="72"/>
      <c r="EKZ170" s="72"/>
      <c r="ELA170" s="72"/>
      <c r="ELB170" s="72"/>
      <c r="ELC170" s="72"/>
      <c r="ELD170" s="72"/>
      <c r="ELE170" s="72"/>
      <c r="ELF170" s="72"/>
      <c r="ELG170" s="72"/>
      <c r="ELH170" s="72"/>
      <c r="ELI170" s="72"/>
      <c r="ELJ170" s="72"/>
      <c r="ELK170" s="72"/>
      <c r="ELL170" s="72"/>
      <c r="ELM170" s="72"/>
      <c r="ELN170" s="72"/>
      <c r="ELO170" s="72"/>
      <c r="ELP170" s="72"/>
      <c r="ELQ170" s="72"/>
      <c r="ELR170" s="72"/>
      <c r="ELS170" s="72"/>
      <c r="ELT170" s="72"/>
      <c r="ELU170" s="72"/>
      <c r="ELV170" s="72"/>
      <c r="ELW170" s="72"/>
      <c r="ELX170" s="72"/>
      <c r="ELY170" s="72"/>
      <c r="ELZ170" s="72"/>
      <c r="EMA170" s="72"/>
      <c r="EMB170" s="72"/>
      <c r="EMC170" s="72"/>
      <c r="EMD170" s="72"/>
      <c r="EME170" s="72"/>
      <c r="EMF170" s="72"/>
      <c r="EMG170" s="72"/>
      <c r="EMH170" s="72"/>
      <c r="EMI170" s="72"/>
      <c r="EMJ170" s="72"/>
      <c r="EMK170" s="72"/>
      <c r="EML170" s="72"/>
      <c r="EMM170" s="72"/>
      <c r="EMN170" s="72"/>
      <c r="EMO170" s="72"/>
      <c r="EMP170" s="72"/>
      <c r="EMQ170" s="72"/>
      <c r="EMR170" s="72"/>
      <c r="EMS170" s="72"/>
      <c r="EMT170" s="72"/>
      <c r="EMU170" s="72"/>
      <c r="EMV170" s="72"/>
      <c r="EMW170" s="72"/>
      <c r="EMX170" s="72"/>
      <c r="EMY170" s="72"/>
      <c r="EMZ170" s="72"/>
      <c r="ENA170" s="72"/>
      <c r="ENB170" s="72"/>
      <c r="ENC170" s="72"/>
      <c r="END170" s="72"/>
      <c r="ENE170" s="72"/>
      <c r="ENF170" s="72"/>
      <c r="ENG170" s="72"/>
      <c r="ENH170" s="72"/>
      <c r="ENI170" s="72"/>
      <c r="ENJ170" s="72"/>
      <c r="ENK170" s="72"/>
      <c r="ENL170" s="72"/>
      <c r="ENM170" s="72"/>
      <c r="ENN170" s="72"/>
      <c r="ENO170" s="72"/>
      <c r="ENP170" s="72"/>
      <c r="ENQ170" s="72"/>
      <c r="ENR170" s="72"/>
      <c r="ENS170" s="72"/>
      <c r="ENT170" s="72"/>
      <c r="ENU170" s="72"/>
      <c r="ENV170" s="72"/>
      <c r="ENW170" s="72"/>
      <c r="ENX170" s="72"/>
      <c r="ENY170" s="72"/>
      <c r="ENZ170" s="72"/>
      <c r="EOA170" s="72"/>
      <c r="EOB170" s="72"/>
      <c r="EOC170" s="72"/>
      <c r="EOD170" s="72"/>
      <c r="EOE170" s="72"/>
      <c r="EOF170" s="72"/>
      <c r="EOG170" s="72"/>
      <c r="EOH170" s="72"/>
      <c r="EOI170" s="72"/>
      <c r="EOJ170" s="72"/>
      <c r="EOK170" s="72"/>
      <c r="EOL170" s="72"/>
      <c r="EOM170" s="72"/>
      <c r="EON170" s="72"/>
      <c r="EOO170" s="72"/>
      <c r="EOP170" s="72"/>
      <c r="EOQ170" s="72"/>
      <c r="EOR170" s="72"/>
      <c r="EOS170" s="72"/>
      <c r="EOT170" s="72"/>
      <c r="EOU170" s="72"/>
      <c r="EOV170" s="72"/>
      <c r="EOW170" s="72"/>
      <c r="EOX170" s="72"/>
      <c r="EOY170" s="72"/>
      <c r="EOZ170" s="72"/>
      <c r="EPA170" s="72"/>
      <c r="EPB170" s="72"/>
      <c r="EPC170" s="72"/>
      <c r="EPD170" s="72"/>
      <c r="EPE170" s="72"/>
      <c r="EPF170" s="72"/>
      <c r="EPG170" s="72"/>
      <c r="EPH170" s="72"/>
      <c r="EPI170" s="72"/>
      <c r="EPJ170" s="72"/>
      <c r="EPK170" s="72"/>
      <c r="EPL170" s="72"/>
      <c r="EPM170" s="72"/>
      <c r="EPN170" s="72"/>
      <c r="EPO170" s="72"/>
      <c r="EPP170" s="72"/>
      <c r="EPQ170" s="72"/>
      <c r="EPR170" s="72"/>
      <c r="EPS170" s="72"/>
      <c r="EPT170" s="72"/>
      <c r="EPU170" s="72"/>
      <c r="EPV170" s="72"/>
      <c r="EPW170" s="72"/>
      <c r="EPX170" s="72"/>
      <c r="EPY170" s="72"/>
      <c r="EPZ170" s="72"/>
      <c r="EQA170" s="72"/>
      <c r="EQB170" s="72"/>
      <c r="EQC170" s="72"/>
      <c r="EQD170" s="72"/>
      <c r="EQE170" s="72"/>
      <c r="EQF170" s="72"/>
      <c r="EQG170" s="72"/>
      <c r="EQH170" s="72"/>
      <c r="EQI170" s="72"/>
      <c r="EQJ170" s="72"/>
      <c r="EQK170" s="72"/>
      <c r="EQL170" s="72"/>
      <c r="EQM170" s="72"/>
      <c r="EQN170" s="72"/>
      <c r="EQO170" s="72"/>
      <c r="EQP170" s="72"/>
      <c r="EQQ170" s="72"/>
      <c r="EQR170" s="72"/>
      <c r="EQS170" s="72"/>
      <c r="EQT170" s="72"/>
      <c r="EQU170" s="72"/>
      <c r="EQV170" s="72"/>
      <c r="EQW170" s="72"/>
      <c r="EQX170" s="72"/>
      <c r="EQY170" s="72"/>
      <c r="EQZ170" s="72"/>
      <c r="ERA170" s="72"/>
      <c r="ERB170" s="72"/>
      <c r="ERC170" s="72"/>
      <c r="ERD170" s="72"/>
      <c r="ERE170" s="72"/>
      <c r="ERF170" s="72"/>
      <c r="ERG170" s="72"/>
      <c r="ERH170" s="72"/>
      <c r="ERI170" s="72"/>
      <c r="ERJ170" s="72"/>
      <c r="ERK170" s="72"/>
      <c r="ERL170" s="72"/>
      <c r="ERM170" s="72"/>
      <c r="ERN170" s="72"/>
      <c r="ERO170" s="72"/>
      <c r="ERP170" s="72"/>
      <c r="ERQ170" s="72"/>
      <c r="ERR170" s="72"/>
      <c r="ERS170" s="72"/>
      <c r="ERT170" s="72"/>
      <c r="ERU170" s="72"/>
      <c r="ERV170" s="72"/>
      <c r="ERW170" s="72"/>
      <c r="ERX170" s="72"/>
      <c r="ERY170" s="72"/>
      <c r="ERZ170" s="72"/>
      <c r="ESA170" s="72"/>
      <c r="ESB170" s="72"/>
      <c r="ESC170" s="72"/>
      <c r="ESD170" s="72"/>
      <c r="ESE170" s="72"/>
      <c r="ESF170" s="72"/>
      <c r="ESG170" s="72"/>
      <c r="ESH170" s="72"/>
      <c r="ESI170" s="72"/>
      <c r="ESJ170" s="72"/>
      <c r="ESK170" s="72"/>
      <c r="ESL170" s="72"/>
      <c r="ESM170" s="72"/>
      <c r="ESN170" s="72"/>
      <c r="ESO170" s="72"/>
      <c r="ESP170" s="72"/>
      <c r="ESQ170" s="72"/>
      <c r="ESR170" s="72"/>
      <c r="ESS170" s="72"/>
      <c r="EST170" s="72"/>
      <c r="ESU170" s="72"/>
      <c r="ESV170" s="72"/>
      <c r="ESW170" s="72"/>
      <c r="ESX170" s="72"/>
      <c r="ESY170" s="72"/>
      <c r="ESZ170" s="72"/>
      <c r="ETA170" s="72"/>
      <c r="ETB170" s="72"/>
      <c r="ETC170" s="72"/>
      <c r="ETD170" s="72"/>
      <c r="ETE170" s="72"/>
      <c r="ETF170" s="72"/>
      <c r="ETG170" s="72"/>
      <c r="ETH170" s="72"/>
      <c r="ETI170" s="72"/>
      <c r="ETJ170" s="72"/>
      <c r="ETK170" s="72"/>
      <c r="ETL170" s="72"/>
      <c r="ETM170" s="72"/>
      <c r="ETN170" s="72"/>
      <c r="ETO170" s="72"/>
      <c r="ETP170" s="72"/>
      <c r="ETQ170" s="72"/>
      <c r="ETR170" s="72"/>
      <c r="ETS170" s="72"/>
      <c r="ETT170" s="72"/>
      <c r="ETU170" s="72"/>
      <c r="ETV170" s="72"/>
      <c r="ETW170" s="72"/>
      <c r="ETX170" s="72"/>
      <c r="ETY170" s="72"/>
      <c r="ETZ170" s="72"/>
      <c r="EUA170" s="72"/>
      <c r="EUB170" s="72"/>
      <c r="EUC170" s="72"/>
      <c r="EUD170" s="72"/>
      <c r="EUE170" s="72"/>
      <c r="EUF170" s="72"/>
      <c r="EUG170" s="72"/>
      <c r="EUH170" s="72"/>
      <c r="EUI170" s="72"/>
      <c r="EUJ170" s="72"/>
      <c r="EUK170" s="72"/>
      <c r="EUL170" s="72"/>
      <c r="EUM170" s="72"/>
      <c r="EUN170" s="72"/>
      <c r="EUO170" s="72"/>
      <c r="EUP170" s="72"/>
      <c r="EUQ170" s="72"/>
      <c r="EUR170" s="72"/>
      <c r="EUS170" s="72"/>
      <c r="EUT170" s="72"/>
      <c r="EUU170" s="72"/>
      <c r="EUV170" s="72"/>
      <c r="EUW170" s="72"/>
      <c r="EUX170" s="72"/>
      <c r="EUY170" s="72"/>
      <c r="EUZ170" s="72"/>
      <c r="EVA170" s="72"/>
      <c r="EVB170" s="72"/>
      <c r="EVC170" s="72"/>
      <c r="EVD170" s="72"/>
      <c r="EVE170" s="72"/>
      <c r="EVF170" s="72"/>
      <c r="EVG170" s="72"/>
      <c r="EVH170" s="72"/>
      <c r="EVI170" s="72"/>
      <c r="EVJ170" s="72"/>
      <c r="EVK170" s="72"/>
      <c r="EVL170" s="72"/>
      <c r="EVM170" s="72"/>
      <c r="EVN170" s="72"/>
      <c r="EVO170" s="72"/>
      <c r="EVP170" s="72"/>
      <c r="EVQ170" s="72"/>
      <c r="EVR170" s="72"/>
      <c r="EVS170" s="72"/>
      <c r="EVT170" s="72"/>
      <c r="EVU170" s="72"/>
      <c r="EVV170" s="72"/>
      <c r="EVW170" s="72"/>
      <c r="EVX170" s="72"/>
      <c r="EVY170" s="72"/>
      <c r="EVZ170" s="72"/>
      <c r="EWA170" s="72"/>
      <c r="EWB170" s="72"/>
      <c r="EWC170" s="72"/>
      <c r="EWD170" s="72"/>
      <c r="EWE170" s="72"/>
      <c r="EWF170" s="72"/>
      <c r="EWG170" s="72"/>
      <c r="EWH170" s="72"/>
      <c r="EWI170" s="72"/>
      <c r="EWJ170" s="72"/>
      <c r="EWK170" s="72"/>
      <c r="EWL170" s="72"/>
      <c r="EWM170" s="72"/>
      <c r="EWN170" s="72"/>
      <c r="EWO170" s="72"/>
      <c r="EWP170" s="72"/>
      <c r="EWQ170" s="72"/>
      <c r="EWR170" s="72"/>
      <c r="EWS170" s="72"/>
      <c r="EWT170" s="72"/>
      <c r="EWU170" s="72"/>
      <c r="EWV170" s="72"/>
      <c r="EWW170" s="72"/>
      <c r="EWX170" s="72"/>
      <c r="EWY170" s="72"/>
      <c r="EWZ170" s="72"/>
      <c r="EXA170" s="72"/>
      <c r="EXB170" s="72"/>
      <c r="EXC170" s="72"/>
      <c r="EXD170" s="72"/>
      <c r="EXE170" s="72"/>
      <c r="EXF170" s="72"/>
      <c r="EXG170" s="72"/>
      <c r="EXH170" s="72"/>
      <c r="EXI170" s="72"/>
      <c r="EXJ170" s="72"/>
      <c r="EXK170" s="72"/>
      <c r="EXL170" s="72"/>
      <c r="EXM170" s="72"/>
      <c r="EXN170" s="72"/>
      <c r="EXO170" s="72"/>
      <c r="EXP170" s="72"/>
      <c r="EXQ170" s="72"/>
      <c r="EXR170" s="72"/>
      <c r="EXS170" s="72"/>
      <c r="EXT170" s="72"/>
      <c r="EXU170" s="72"/>
      <c r="EXV170" s="72"/>
      <c r="EXW170" s="72"/>
      <c r="EXX170" s="72"/>
      <c r="EXY170" s="72"/>
      <c r="EXZ170" s="72"/>
      <c r="EYA170" s="72"/>
      <c r="EYB170" s="72"/>
      <c r="EYC170" s="72"/>
      <c r="EYD170" s="72"/>
      <c r="EYE170" s="72"/>
      <c r="EYF170" s="72"/>
      <c r="EYG170" s="72"/>
      <c r="EYH170" s="72"/>
      <c r="EYI170" s="72"/>
      <c r="EYJ170" s="72"/>
      <c r="EYK170" s="72"/>
      <c r="EYL170" s="72"/>
      <c r="EYM170" s="72"/>
      <c r="EYN170" s="72"/>
      <c r="EYO170" s="72"/>
      <c r="EYP170" s="72"/>
      <c r="EYQ170" s="72"/>
      <c r="EYR170" s="72"/>
      <c r="EYS170" s="72"/>
      <c r="EYT170" s="72"/>
      <c r="EYU170" s="72"/>
      <c r="EYV170" s="72"/>
      <c r="EYW170" s="72"/>
      <c r="EYX170" s="72"/>
      <c r="EYY170" s="72"/>
      <c r="EYZ170" s="72"/>
      <c r="EZA170" s="72"/>
      <c r="EZB170" s="72"/>
      <c r="EZC170" s="72"/>
      <c r="EZD170" s="72"/>
      <c r="EZE170" s="72"/>
      <c r="EZF170" s="72"/>
      <c r="EZG170" s="72"/>
      <c r="EZH170" s="72"/>
      <c r="EZI170" s="72"/>
      <c r="EZJ170" s="72"/>
      <c r="EZK170" s="72"/>
      <c r="EZL170" s="72"/>
      <c r="EZM170" s="72"/>
      <c r="EZN170" s="72"/>
      <c r="EZO170" s="72"/>
      <c r="EZP170" s="72"/>
      <c r="EZQ170" s="72"/>
      <c r="EZR170" s="72"/>
      <c r="EZS170" s="72"/>
      <c r="EZT170" s="72"/>
      <c r="EZU170" s="72"/>
      <c r="EZV170" s="72"/>
      <c r="EZW170" s="72"/>
      <c r="EZX170" s="72"/>
      <c r="EZY170" s="72"/>
      <c r="EZZ170" s="72"/>
      <c r="FAA170" s="72"/>
      <c r="FAB170" s="72"/>
      <c r="FAC170" s="72"/>
      <c r="FAD170" s="72"/>
      <c r="FAE170" s="72"/>
      <c r="FAF170" s="72"/>
      <c r="FAG170" s="72"/>
      <c r="FAH170" s="72"/>
      <c r="FAI170" s="72"/>
      <c r="FAJ170" s="72"/>
      <c r="FAK170" s="72"/>
      <c r="FAL170" s="72"/>
      <c r="FAM170" s="72"/>
      <c r="FAN170" s="72"/>
      <c r="FAO170" s="72"/>
      <c r="FAP170" s="72"/>
      <c r="FAQ170" s="72"/>
      <c r="FAR170" s="72"/>
      <c r="FAS170" s="72"/>
      <c r="FAT170" s="72"/>
      <c r="FAU170" s="72"/>
      <c r="FAV170" s="72"/>
      <c r="FAW170" s="72"/>
      <c r="FAX170" s="72"/>
      <c r="FAY170" s="72"/>
      <c r="FAZ170" s="72"/>
      <c r="FBA170" s="72"/>
      <c r="FBB170" s="72"/>
      <c r="FBC170" s="72"/>
      <c r="FBD170" s="72"/>
      <c r="FBE170" s="72"/>
      <c r="FBF170" s="72"/>
      <c r="FBG170" s="72"/>
      <c r="FBH170" s="72"/>
      <c r="FBI170" s="72"/>
      <c r="FBJ170" s="72"/>
      <c r="FBK170" s="72"/>
      <c r="FBL170" s="72"/>
      <c r="FBM170" s="72"/>
      <c r="FBN170" s="72"/>
      <c r="FBO170" s="72"/>
      <c r="FBP170" s="72"/>
      <c r="FBQ170" s="72"/>
      <c r="FBR170" s="72"/>
      <c r="FBS170" s="72"/>
      <c r="FBT170" s="72"/>
      <c r="FBU170" s="72"/>
      <c r="FBV170" s="72"/>
      <c r="FBW170" s="72"/>
      <c r="FBX170" s="72"/>
      <c r="FBY170" s="72"/>
      <c r="FBZ170" s="72"/>
      <c r="FCA170" s="72"/>
      <c r="FCB170" s="72"/>
      <c r="FCC170" s="72"/>
      <c r="FCD170" s="72"/>
      <c r="FCE170" s="72"/>
      <c r="FCF170" s="72"/>
      <c r="FCG170" s="72"/>
      <c r="FCH170" s="72"/>
      <c r="FCI170" s="72"/>
      <c r="FCJ170" s="72"/>
      <c r="FCK170" s="72"/>
      <c r="FCL170" s="72"/>
      <c r="FCM170" s="72"/>
      <c r="FCN170" s="72"/>
      <c r="FCO170" s="72"/>
      <c r="FCP170" s="72"/>
      <c r="FCQ170" s="72"/>
      <c r="FCR170" s="72"/>
      <c r="FCS170" s="72"/>
      <c r="FCT170" s="72"/>
      <c r="FCU170" s="72"/>
      <c r="FCV170" s="72"/>
      <c r="FCW170" s="72"/>
      <c r="FCX170" s="72"/>
      <c r="FCY170" s="72"/>
      <c r="FCZ170" s="72"/>
      <c r="FDA170" s="72"/>
      <c r="FDB170" s="72"/>
      <c r="FDC170" s="72"/>
      <c r="FDD170" s="72"/>
      <c r="FDE170" s="72"/>
      <c r="FDF170" s="72"/>
      <c r="FDG170" s="72"/>
      <c r="FDH170" s="72"/>
      <c r="FDI170" s="72"/>
      <c r="FDJ170" s="72"/>
      <c r="FDK170" s="72"/>
      <c r="FDL170" s="72"/>
      <c r="FDM170" s="72"/>
      <c r="FDN170" s="72"/>
      <c r="FDO170" s="72"/>
      <c r="FDP170" s="72"/>
      <c r="FDQ170" s="72"/>
      <c r="FDR170" s="72"/>
      <c r="FDS170" s="72"/>
      <c r="FDT170" s="72"/>
      <c r="FDU170" s="72"/>
      <c r="FDV170" s="72"/>
      <c r="FDW170" s="72"/>
      <c r="FDX170" s="72"/>
      <c r="FDY170" s="72"/>
      <c r="FDZ170" s="72"/>
      <c r="FEA170" s="72"/>
      <c r="FEB170" s="72"/>
      <c r="FEC170" s="72"/>
      <c r="FED170" s="72"/>
      <c r="FEE170" s="72"/>
      <c r="FEF170" s="72"/>
      <c r="FEG170" s="72"/>
      <c r="FEH170" s="72"/>
      <c r="FEI170" s="72"/>
      <c r="FEJ170" s="72"/>
      <c r="FEK170" s="72"/>
      <c r="FEL170" s="72"/>
      <c r="FEM170" s="72"/>
      <c r="FEN170" s="72"/>
      <c r="FEO170" s="72"/>
      <c r="FEP170" s="72"/>
      <c r="FEQ170" s="72"/>
      <c r="FER170" s="72"/>
      <c r="FES170" s="72"/>
      <c r="FET170" s="72"/>
      <c r="FEU170" s="72"/>
      <c r="FEV170" s="72"/>
      <c r="FEW170" s="72"/>
      <c r="FEX170" s="72"/>
      <c r="FEY170" s="72"/>
      <c r="FEZ170" s="72"/>
      <c r="FFA170" s="72"/>
      <c r="FFB170" s="72"/>
      <c r="FFC170" s="72"/>
      <c r="FFD170" s="72"/>
      <c r="FFE170" s="72"/>
      <c r="FFF170" s="72"/>
      <c r="FFG170" s="72"/>
      <c r="FFH170" s="72"/>
      <c r="FFI170" s="72"/>
      <c r="FFJ170" s="72"/>
      <c r="FFK170" s="72"/>
      <c r="FFL170" s="72"/>
      <c r="FFM170" s="72"/>
      <c r="FFN170" s="72"/>
      <c r="FFO170" s="72"/>
      <c r="FFP170" s="72"/>
      <c r="FFQ170" s="72"/>
      <c r="FFR170" s="72"/>
      <c r="FFS170" s="72"/>
      <c r="FFT170" s="72"/>
      <c r="FFU170" s="72"/>
      <c r="FFV170" s="72"/>
      <c r="FFW170" s="72"/>
      <c r="FFX170" s="72"/>
      <c r="FFY170" s="72"/>
      <c r="FFZ170" s="72"/>
      <c r="FGA170" s="72"/>
      <c r="FGB170" s="72"/>
      <c r="FGC170" s="72"/>
      <c r="FGD170" s="72"/>
      <c r="FGE170" s="72"/>
      <c r="FGF170" s="72"/>
      <c r="FGG170" s="72"/>
      <c r="FGH170" s="72"/>
      <c r="FGI170" s="72"/>
      <c r="FGJ170" s="72"/>
      <c r="FGK170" s="72"/>
      <c r="FGL170" s="72"/>
      <c r="FGM170" s="72"/>
      <c r="FGN170" s="72"/>
      <c r="FGO170" s="72"/>
      <c r="FGP170" s="72"/>
      <c r="FGQ170" s="72"/>
      <c r="FGR170" s="72"/>
      <c r="FGS170" s="72"/>
      <c r="FGT170" s="72"/>
      <c r="FGU170" s="72"/>
      <c r="FGV170" s="72"/>
      <c r="FGW170" s="72"/>
      <c r="FGX170" s="72"/>
      <c r="FGY170" s="72"/>
      <c r="FGZ170" s="72"/>
      <c r="FHA170" s="72"/>
      <c r="FHB170" s="72"/>
      <c r="FHC170" s="72"/>
      <c r="FHD170" s="72"/>
      <c r="FHE170" s="72"/>
      <c r="FHF170" s="72"/>
      <c r="FHG170" s="72"/>
      <c r="FHH170" s="72"/>
      <c r="FHI170" s="72"/>
      <c r="FHJ170" s="72"/>
      <c r="FHK170" s="72"/>
      <c r="FHL170" s="72"/>
      <c r="FHM170" s="72"/>
      <c r="FHN170" s="72"/>
      <c r="FHO170" s="72"/>
      <c r="FHP170" s="72"/>
      <c r="FHQ170" s="72"/>
      <c r="FHR170" s="72"/>
      <c r="FHS170" s="72"/>
      <c r="FHT170" s="72"/>
      <c r="FHU170" s="72"/>
      <c r="FHV170" s="72"/>
      <c r="FHW170" s="72"/>
      <c r="FHX170" s="72"/>
      <c r="FHY170" s="72"/>
      <c r="FHZ170" s="72"/>
      <c r="FIA170" s="72"/>
      <c r="FIB170" s="72"/>
      <c r="FIC170" s="72"/>
      <c r="FID170" s="72"/>
      <c r="FIE170" s="72"/>
      <c r="FIF170" s="72"/>
      <c r="FIG170" s="72"/>
      <c r="FIH170" s="72"/>
      <c r="FII170" s="72"/>
      <c r="FIJ170" s="72"/>
      <c r="FIK170" s="72"/>
      <c r="FIL170" s="72"/>
      <c r="FIM170" s="72"/>
      <c r="FIN170" s="72"/>
      <c r="FIO170" s="72"/>
      <c r="FIP170" s="72"/>
      <c r="FIQ170" s="72"/>
      <c r="FIR170" s="72"/>
      <c r="FIS170" s="72"/>
      <c r="FIT170" s="72"/>
      <c r="FIU170" s="72"/>
      <c r="FIV170" s="72"/>
      <c r="FIW170" s="72"/>
      <c r="FIX170" s="72"/>
      <c r="FIY170" s="72"/>
      <c r="FIZ170" s="72"/>
      <c r="FJA170" s="72"/>
      <c r="FJB170" s="72"/>
      <c r="FJC170" s="72"/>
      <c r="FJD170" s="72"/>
      <c r="FJE170" s="72"/>
      <c r="FJF170" s="72"/>
      <c r="FJG170" s="72"/>
      <c r="FJH170" s="72"/>
      <c r="FJI170" s="72"/>
      <c r="FJJ170" s="72"/>
      <c r="FJK170" s="72"/>
      <c r="FJL170" s="72"/>
      <c r="FJM170" s="72"/>
      <c r="FJN170" s="72"/>
      <c r="FJO170" s="72"/>
      <c r="FJP170" s="72"/>
      <c r="FJQ170" s="72"/>
      <c r="FJR170" s="72"/>
      <c r="FJS170" s="72"/>
      <c r="FJT170" s="72"/>
      <c r="FJU170" s="72"/>
      <c r="FJV170" s="72"/>
      <c r="FJW170" s="72"/>
      <c r="FJX170" s="72"/>
      <c r="FJY170" s="72"/>
      <c r="FJZ170" s="72"/>
      <c r="FKA170" s="72"/>
      <c r="FKB170" s="72"/>
      <c r="FKC170" s="72"/>
      <c r="FKD170" s="72"/>
      <c r="FKE170" s="72"/>
      <c r="FKF170" s="72"/>
      <c r="FKG170" s="72"/>
      <c r="FKH170" s="72"/>
      <c r="FKI170" s="72"/>
      <c r="FKJ170" s="72"/>
      <c r="FKK170" s="72"/>
      <c r="FKL170" s="72"/>
      <c r="FKM170" s="72"/>
      <c r="FKN170" s="72"/>
      <c r="FKO170" s="72"/>
      <c r="FKP170" s="72"/>
      <c r="FKQ170" s="72"/>
      <c r="FKR170" s="72"/>
      <c r="FKS170" s="72"/>
      <c r="FKT170" s="72"/>
      <c r="FKU170" s="72"/>
      <c r="FKV170" s="72"/>
      <c r="FKW170" s="72"/>
      <c r="FKX170" s="72"/>
      <c r="FKY170" s="72"/>
      <c r="FKZ170" s="72"/>
      <c r="FLA170" s="72"/>
      <c r="FLB170" s="72"/>
      <c r="FLC170" s="72"/>
      <c r="FLD170" s="72"/>
      <c r="FLE170" s="72"/>
      <c r="FLF170" s="72"/>
      <c r="FLG170" s="72"/>
      <c r="FLH170" s="72"/>
      <c r="FLI170" s="72"/>
      <c r="FLJ170" s="72"/>
      <c r="FLK170" s="72"/>
      <c r="FLL170" s="72"/>
      <c r="FLM170" s="72"/>
      <c r="FLN170" s="72"/>
      <c r="FLO170" s="72"/>
      <c r="FLP170" s="72"/>
      <c r="FLQ170" s="72"/>
      <c r="FLR170" s="72"/>
      <c r="FLS170" s="72"/>
      <c r="FLT170" s="72"/>
      <c r="FLU170" s="72"/>
      <c r="FLV170" s="72"/>
      <c r="FLW170" s="72"/>
      <c r="FLX170" s="72"/>
      <c r="FLY170" s="72"/>
      <c r="FLZ170" s="72"/>
      <c r="FMA170" s="72"/>
      <c r="FMB170" s="72"/>
      <c r="FMC170" s="72"/>
      <c r="FMD170" s="72"/>
      <c r="FME170" s="72"/>
      <c r="FMF170" s="72"/>
      <c r="FMG170" s="72"/>
      <c r="FMH170" s="72"/>
      <c r="FMI170" s="72"/>
      <c r="FMJ170" s="72"/>
      <c r="FMK170" s="72"/>
      <c r="FML170" s="72"/>
      <c r="FMM170" s="72"/>
      <c r="FMN170" s="72"/>
      <c r="FMO170" s="72"/>
      <c r="FMP170" s="72"/>
      <c r="FMQ170" s="72"/>
      <c r="FMR170" s="72"/>
      <c r="FMS170" s="72"/>
      <c r="FMT170" s="72"/>
      <c r="FMU170" s="72"/>
      <c r="FMV170" s="72"/>
      <c r="FMW170" s="72"/>
      <c r="FMX170" s="72"/>
      <c r="FMY170" s="72"/>
      <c r="FMZ170" s="72"/>
      <c r="FNA170" s="72"/>
      <c r="FNB170" s="72"/>
      <c r="FNC170" s="72"/>
      <c r="FND170" s="72"/>
      <c r="FNE170" s="72"/>
      <c r="FNF170" s="72"/>
      <c r="FNG170" s="72"/>
      <c r="FNH170" s="72"/>
      <c r="FNI170" s="72"/>
      <c r="FNJ170" s="72"/>
      <c r="FNK170" s="72"/>
      <c r="FNL170" s="72"/>
      <c r="FNM170" s="72"/>
      <c r="FNN170" s="72"/>
      <c r="FNO170" s="72"/>
      <c r="FNP170" s="72"/>
      <c r="FNQ170" s="72"/>
      <c r="FNR170" s="72"/>
      <c r="FNS170" s="72"/>
      <c r="FNT170" s="72"/>
      <c r="FNU170" s="72"/>
      <c r="FNV170" s="72"/>
      <c r="FNW170" s="72"/>
      <c r="FNX170" s="72"/>
      <c r="FNY170" s="72"/>
      <c r="FNZ170" s="72"/>
      <c r="FOA170" s="72"/>
      <c r="FOB170" s="72"/>
      <c r="FOC170" s="72"/>
      <c r="FOD170" s="72"/>
      <c r="FOE170" s="72"/>
      <c r="FOF170" s="72"/>
      <c r="FOG170" s="72"/>
      <c r="FOH170" s="72"/>
      <c r="FOI170" s="72"/>
      <c r="FOJ170" s="72"/>
      <c r="FOK170" s="72"/>
      <c r="FOL170" s="72"/>
      <c r="FOM170" s="72"/>
      <c r="FON170" s="72"/>
      <c r="FOO170" s="72"/>
      <c r="FOP170" s="72"/>
      <c r="FOQ170" s="72"/>
      <c r="FOR170" s="72"/>
      <c r="FOS170" s="72"/>
      <c r="FOT170" s="72"/>
      <c r="FOU170" s="72"/>
      <c r="FOV170" s="72"/>
      <c r="FOW170" s="72"/>
      <c r="FOX170" s="72"/>
      <c r="FOY170" s="72"/>
      <c r="FOZ170" s="72"/>
      <c r="FPA170" s="72"/>
      <c r="FPB170" s="72"/>
      <c r="FPC170" s="72"/>
      <c r="FPD170" s="72"/>
      <c r="FPE170" s="72"/>
      <c r="FPF170" s="72"/>
      <c r="FPG170" s="72"/>
      <c r="FPH170" s="72"/>
      <c r="FPI170" s="72"/>
      <c r="FPJ170" s="72"/>
      <c r="FPK170" s="72"/>
      <c r="FPL170" s="72"/>
      <c r="FPM170" s="72"/>
      <c r="FPN170" s="72"/>
      <c r="FPO170" s="72"/>
      <c r="FPP170" s="72"/>
      <c r="FPQ170" s="72"/>
      <c r="FPR170" s="72"/>
      <c r="FPS170" s="72"/>
      <c r="FPT170" s="72"/>
      <c r="FPU170" s="72"/>
      <c r="FPV170" s="72"/>
      <c r="FPW170" s="72"/>
      <c r="FPX170" s="72"/>
      <c r="FPY170" s="72"/>
      <c r="FPZ170" s="72"/>
      <c r="FQA170" s="72"/>
      <c r="FQB170" s="72"/>
      <c r="FQC170" s="72"/>
      <c r="FQD170" s="72"/>
      <c r="FQE170" s="72"/>
      <c r="FQF170" s="72"/>
      <c r="FQG170" s="72"/>
      <c r="FQH170" s="72"/>
      <c r="FQI170" s="72"/>
      <c r="FQJ170" s="72"/>
      <c r="FQK170" s="72"/>
      <c r="FQL170" s="72"/>
      <c r="FQM170" s="72"/>
      <c r="FQN170" s="72"/>
      <c r="FQO170" s="72"/>
      <c r="FQP170" s="72"/>
      <c r="FQQ170" s="72"/>
      <c r="FQR170" s="72"/>
      <c r="FQS170" s="72"/>
      <c r="FQT170" s="72"/>
      <c r="FQU170" s="72"/>
      <c r="FQV170" s="72"/>
      <c r="FQW170" s="72"/>
      <c r="FQX170" s="72"/>
      <c r="FQY170" s="72"/>
      <c r="FQZ170" s="72"/>
      <c r="FRA170" s="72"/>
      <c r="FRB170" s="72"/>
      <c r="FRC170" s="72"/>
      <c r="FRD170" s="72"/>
      <c r="FRE170" s="72"/>
      <c r="FRF170" s="72"/>
      <c r="FRG170" s="72"/>
      <c r="FRH170" s="72"/>
      <c r="FRI170" s="72"/>
      <c r="FRJ170" s="72"/>
      <c r="FRK170" s="72"/>
      <c r="FRL170" s="72"/>
      <c r="FRM170" s="72"/>
      <c r="FRN170" s="72"/>
      <c r="FRO170" s="72"/>
      <c r="FRP170" s="72"/>
      <c r="FRQ170" s="72"/>
      <c r="FRR170" s="72"/>
      <c r="FRS170" s="72"/>
      <c r="FRT170" s="72"/>
      <c r="FRU170" s="72"/>
      <c r="FRV170" s="72"/>
      <c r="FRW170" s="72"/>
      <c r="FRX170" s="72"/>
      <c r="FRY170" s="72"/>
      <c r="FRZ170" s="72"/>
      <c r="FSA170" s="72"/>
      <c r="FSB170" s="72"/>
      <c r="FSC170" s="72"/>
      <c r="FSD170" s="72"/>
      <c r="FSE170" s="72"/>
      <c r="FSF170" s="72"/>
      <c r="FSG170" s="72"/>
      <c r="FSH170" s="72"/>
      <c r="FSI170" s="72"/>
      <c r="FSJ170" s="72"/>
      <c r="FSK170" s="72"/>
      <c r="FSL170" s="72"/>
      <c r="FSM170" s="72"/>
      <c r="FSN170" s="72"/>
      <c r="FSO170" s="72"/>
      <c r="FSP170" s="72"/>
      <c r="FSQ170" s="72"/>
      <c r="FSR170" s="72"/>
      <c r="FSS170" s="72"/>
      <c r="FST170" s="72"/>
      <c r="FSU170" s="72"/>
      <c r="FSV170" s="72"/>
      <c r="FSW170" s="72"/>
      <c r="FSX170" s="72"/>
      <c r="FSY170" s="72"/>
      <c r="FSZ170" s="72"/>
      <c r="FTA170" s="72"/>
      <c r="FTB170" s="72"/>
      <c r="FTC170" s="72"/>
      <c r="FTD170" s="72"/>
      <c r="FTE170" s="72"/>
      <c r="FTF170" s="72"/>
      <c r="FTG170" s="72"/>
      <c r="FTH170" s="72"/>
      <c r="FTI170" s="72"/>
      <c r="FTJ170" s="72"/>
      <c r="FTK170" s="72"/>
      <c r="FTL170" s="72"/>
      <c r="FTM170" s="72"/>
      <c r="FTN170" s="72"/>
      <c r="FTO170" s="72"/>
      <c r="FTP170" s="72"/>
      <c r="FTQ170" s="72"/>
      <c r="FTR170" s="72"/>
      <c r="FTS170" s="72"/>
      <c r="FTT170" s="72"/>
      <c r="FTU170" s="72"/>
      <c r="FTV170" s="72"/>
      <c r="FTW170" s="72"/>
      <c r="FTX170" s="72"/>
      <c r="FTY170" s="72"/>
      <c r="FTZ170" s="72"/>
      <c r="FUA170" s="72"/>
      <c r="FUB170" s="72"/>
      <c r="FUC170" s="72"/>
      <c r="FUD170" s="72"/>
      <c r="FUE170" s="72"/>
      <c r="FUF170" s="72"/>
      <c r="FUG170" s="72"/>
      <c r="FUH170" s="72"/>
      <c r="FUI170" s="72"/>
      <c r="FUJ170" s="72"/>
      <c r="FUK170" s="72"/>
      <c r="FUL170" s="72"/>
      <c r="FUM170" s="72"/>
      <c r="FUN170" s="72"/>
      <c r="FUO170" s="72"/>
      <c r="FUP170" s="72"/>
      <c r="FUQ170" s="72"/>
      <c r="FUR170" s="72"/>
      <c r="FUS170" s="72"/>
      <c r="FUT170" s="72"/>
      <c r="FUU170" s="72"/>
      <c r="FUV170" s="72"/>
      <c r="FUW170" s="72"/>
      <c r="FUX170" s="72"/>
      <c r="FUY170" s="72"/>
      <c r="FUZ170" s="72"/>
      <c r="FVA170" s="72"/>
      <c r="FVB170" s="72"/>
      <c r="FVC170" s="72"/>
      <c r="FVD170" s="72"/>
      <c r="FVE170" s="72"/>
      <c r="FVF170" s="72"/>
      <c r="FVG170" s="72"/>
      <c r="FVH170" s="72"/>
      <c r="FVI170" s="72"/>
      <c r="FVJ170" s="72"/>
      <c r="FVK170" s="72"/>
      <c r="FVL170" s="72"/>
      <c r="FVM170" s="72"/>
      <c r="FVN170" s="72"/>
      <c r="FVO170" s="72"/>
      <c r="FVP170" s="72"/>
      <c r="FVQ170" s="72"/>
      <c r="FVR170" s="72"/>
      <c r="FVS170" s="72"/>
      <c r="FVT170" s="72"/>
      <c r="FVU170" s="72"/>
      <c r="FVV170" s="72"/>
      <c r="FVW170" s="72"/>
      <c r="FVX170" s="72"/>
      <c r="FVY170" s="72"/>
      <c r="FVZ170" s="72"/>
      <c r="FWA170" s="72"/>
      <c r="FWB170" s="72"/>
      <c r="FWC170" s="72"/>
      <c r="FWD170" s="72"/>
      <c r="FWE170" s="72"/>
      <c r="FWF170" s="72"/>
      <c r="FWG170" s="72"/>
      <c r="FWH170" s="72"/>
      <c r="FWI170" s="72"/>
      <c r="FWJ170" s="72"/>
      <c r="FWK170" s="72"/>
      <c r="FWL170" s="72"/>
      <c r="FWM170" s="72"/>
      <c r="FWN170" s="72"/>
      <c r="FWO170" s="72"/>
      <c r="FWP170" s="72"/>
      <c r="FWQ170" s="72"/>
      <c r="FWR170" s="72"/>
      <c r="FWS170" s="72"/>
      <c r="FWT170" s="72"/>
      <c r="FWU170" s="72"/>
      <c r="FWV170" s="72"/>
      <c r="FWW170" s="72"/>
      <c r="FWX170" s="72"/>
      <c r="FWY170" s="72"/>
      <c r="FWZ170" s="72"/>
      <c r="FXA170" s="72"/>
      <c r="FXB170" s="72"/>
      <c r="FXC170" s="72"/>
      <c r="FXD170" s="72"/>
      <c r="FXE170" s="72"/>
      <c r="FXF170" s="72"/>
      <c r="FXG170" s="72"/>
      <c r="FXH170" s="72"/>
      <c r="FXI170" s="72"/>
      <c r="FXJ170" s="72"/>
      <c r="FXK170" s="72"/>
      <c r="FXL170" s="72"/>
      <c r="FXM170" s="72"/>
      <c r="FXN170" s="72"/>
      <c r="FXO170" s="72"/>
      <c r="FXP170" s="72"/>
      <c r="FXQ170" s="72"/>
      <c r="FXR170" s="72"/>
      <c r="FXS170" s="72"/>
      <c r="FXT170" s="72"/>
      <c r="FXU170" s="72"/>
      <c r="FXV170" s="72"/>
      <c r="FXW170" s="72"/>
      <c r="FXX170" s="72"/>
      <c r="FXY170" s="72"/>
      <c r="FXZ170" s="72"/>
      <c r="FYA170" s="72"/>
      <c r="FYB170" s="72"/>
      <c r="FYC170" s="72"/>
      <c r="FYD170" s="72"/>
      <c r="FYE170" s="72"/>
      <c r="FYF170" s="72"/>
      <c r="FYG170" s="72"/>
      <c r="FYH170" s="72"/>
      <c r="FYI170" s="72"/>
      <c r="FYJ170" s="72"/>
      <c r="FYK170" s="72"/>
      <c r="FYL170" s="72"/>
      <c r="FYM170" s="72"/>
      <c r="FYN170" s="72"/>
      <c r="FYO170" s="72"/>
      <c r="FYP170" s="72"/>
      <c r="FYQ170" s="72"/>
      <c r="FYR170" s="72"/>
      <c r="FYS170" s="72"/>
      <c r="FYT170" s="72"/>
      <c r="FYU170" s="72"/>
      <c r="FYV170" s="72"/>
      <c r="FYW170" s="72"/>
      <c r="FYX170" s="72"/>
      <c r="FYY170" s="72"/>
      <c r="FYZ170" s="72"/>
      <c r="FZA170" s="72"/>
      <c r="FZB170" s="72"/>
      <c r="FZC170" s="72"/>
      <c r="FZD170" s="72"/>
      <c r="FZE170" s="72"/>
      <c r="FZF170" s="72"/>
      <c r="FZG170" s="72"/>
      <c r="FZH170" s="72"/>
      <c r="FZI170" s="72"/>
      <c r="FZJ170" s="72"/>
      <c r="FZK170" s="72"/>
      <c r="FZL170" s="72"/>
      <c r="FZM170" s="72"/>
      <c r="FZN170" s="72"/>
      <c r="FZO170" s="72"/>
      <c r="FZP170" s="72"/>
      <c r="FZQ170" s="72"/>
      <c r="FZR170" s="72"/>
      <c r="FZS170" s="72"/>
      <c r="FZT170" s="72"/>
      <c r="FZU170" s="72"/>
      <c r="FZV170" s="72"/>
      <c r="FZW170" s="72"/>
      <c r="FZX170" s="72"/>
      <c r="FZY170" s="72"/>
      <c r="FZZ170" s="72"/>
      <c r="GAA170" s="72"/>
      <c r="GAB170" s="72"/>
      <c r="GAC170" s="72"/>
      <c r="GAD170" s="72"/>
      <c r="GAE170" s="72"/>
      <c r="GAF170" s="72"/>
      <c r="GAG170" s="72"/>
      <c r="GAH170" s="72"/>
      <c r="GAI170" s="72"/>
      <c r="GAJ170" s="72"/>
      <c r="GAK170" s="72"/>
      <c r="GAL170" s="72"/>
      <c r="GAM170" s="72"/>
      <c r="GAN170" s="72"/>
      <c r="GAO170" s="72"/>
      <c r="GAP170" s="72"/>
      <c r="GAQ170" s="72"/>
      <c r="GAR170" s="72"/>
      <c r="GAS170" s="72"/>
      <c r="GAT170" s="72"/>
      <c r="GAU170" s="72"/>
      <c r="GAV170" s="72"/>
      <c r="GAW170" s="72"/>
      <c r="GAX170" s="72"/>
      <c r="GAY170" s="72"/>
      <c r="GAZ170" s="72"/>
      <c r="GBA170" s="72"/>
      <c r="GBB170" s="72"/>
      <c r="GBC170" s="72"/>
      <c r="GBD170" s="72"/>
      <c r="GBE170" s="72"/>
      <c r="GBF170" s="72"/>
      <c r="GBG170" s="72"/>
      <c r="GBH170" s="72"/>
      <c r="GBI170" s="72"/>
      <c r="GBJ170" s="72"/>
      <c r="GBK170" s="72"/>
      <c r="GBL170" s="72"/>
      <c r="GBM170" s="72"/>
      <c r="GBN170" s="72"/>
      <c r="GBO170" s="72"/>
      <c r="GBP170" s="72"/>
      <c r="GBQ170" s="72"/>
      <c r="GBR170" s="72"/>
      <c r="GBS170" s="72"/>
      <c r="GBT170" s="72"/>
      <c r="GBU170" s="72"/>
      <c r="GBV170" s="72"/>
      <c r="GBW170" s="72"/>
      <c r="GBX170" s="72"/>
      <c r="GBY170" s="72"/>
      <c r="GBZ170" s="72"/>
      <c r="GCA170" s="72"/>
      <c r="GCB170" s="72"/>
      <c r="GCC170" s="72"/>
      <c r="GCD170" s="72"/>
      <c r="GCE170" s="72"/>
      <c r="GCF170" s="72"/>
      <c r="GCG170" s="72"/>
      <c r="GCH170" s="72"/>
      <c r="GCI170" s="72"/>
      <c r="GCJ170" s="72"/>
      <c r="GCK170" s="72"/>
      <c r="GCL170" s="72"/>
      <c r="GCM170" s="72"/>
      <c r="GCN170" s="72"/>
      <c r="GCO170" s="72"/>
      <c r="GCP170" s="72"/>
      <c r="GCQ170" s="72"/>
      <c r="GCR170" s="72"/>
      <c r="GCS170" s="72"/>
      <c r="GCT170" s="72"/>
      <c r="GCU170" s="72"/>
      <c r="GCV170" s="72"/>
      <c r="GCW170" s="72"/>
      <c r="GCX170" s="72"/>
      <c r="GCY170" s="72"/>
      <c r="GCZ170" s="72"/>
      <c r="GDA170" s="72"/>
      <c r="GDB170" s="72"/>
      <c r="GDC170" s="72"/>
      <c r="GDD170" s="72"/>
      <c r="GDE170" s="72"/>
      <c r="GDF170" s="72"/>
      <c r="GDG170" s="72"/>
      <c r="GDH170" s="72"/>
      <c r="GDI170" s="72"/>
      <c r="GDJ170" s="72"/>
      <c r="GDK170" s="72"/>
      <c r="GDL170" s="72"/>
      <c r="GDM170" s="72"/>
      <c r="GDN170" s="72"/>
      <c r="GDO170" s="72"/>
      <c r="GDP170" s="72"/>
      <c r="GDQ170" s="72"/>
      <c r="GDR170" s="72"/>
      <c r="GDS170" s="72"/>
      <c r="GDT170" s="72"/>
      <c r="GDU170" s="72"/>
      <c r="GDV170" s="72"/>
      <c r="GDW170" s="72"/>
      <c r="GDX170" s="72"/>
      <c r="GDY170" s="72"/>
      <c r="GDZ170" s="72"/>
      <c r="GEA170" s="72"/>
      <c r="GEB170" s="72"/>
      <c r="GEC170" s="72"/>
      <c r="GED170" s="72"/>
      <c r="GEE170" s="72"/>
      <c r="GEF170" s="72"/>
      <c r="GEG170" s="72"/>
      <c r="GEH170" s="72"/>
      <c r="GEI170" s="72"/>
      <c r="GEJ170" s="72"/>
      <c r="GEK170" s="72"/>
      <c r="GEL170" s="72"/>
      <c r="GEM170" s="72"/>
      <c r="GEN170" s="72"/>
      <c r="GEO170" s="72"/>
      <c r="GEP170" s="72"/>
      <c r="GEQ170" s="72"/>
      <c r="GER170" s="72"/>
      <c r="GES170" s="72"/>
      <c r="GET170" s="72"/>
      <c r="GEU170" s="72"/>
      <c r="GEV170" s="72"/>
      <c r="GEW170" s="72"/>
      <c r="GEX170" s="72"/>
      <c r="GEY170" s="72"/>
      <c r="GEZ170" s="72"/>
      <c r="GFA170" s="72"/>
      <c r="GFB170" s="72"/>
      <c r="GFC170" s="72"/>
      <c r="GFD170" s="72"/>
      <c r="GFE170" s="72"/>
      <c r="GFF170" s="72"/>
      <c r="GFG170" s="72"/>
      <c r="GFH170" s="72"/>
      <c r="GFI170" s="72"/>
      <c r="GFJ170" s="72"/>
      <c r="GFK170" s="72"/>
      <c r="GFL170" s="72"/>
      <c r="GFM170" s="72"/>
      <c r="GFN170" s="72"/>
      <c r="GFO170" s="72"/>
      <c r="GFP170" s="72"/>
      <c r="GFQ170" s="72"/>
      <c r="GFR170" s="72"/>
      <c r="GFS170" s="72"/>
      <c r="GFT170" s="72"/>
      <c r="GFU170" s="72"/>
      <c r="GFV170" s="72"/>
      <c r="GFW170" s="72"/>
      <c r="GFX170" s="72"/>
      <c r="GFY170" s="72"/>
      <c r="GFZ170" s="72"/>
      <c r="GGA170" s="72"/>
      <c r="GGB170" s="72"/>
      <c r="GGC170" s="72"/>
      <c r="GGD170" s="72"/>
      <c r="GGE170" s="72"/>
      <c r="GGF170" s="72"/>
      <c r="GGG170" s="72"/>
      <c r="GGH170" s="72"/>
      <c r="GGI170" s="72"/>
      <c r="GGJ170" s="72"/>
      <c r="GGK170" s="72"/>
      <c r="GGL170" s="72"/>
      <c r="GGM170" s="72"/>
      <c r="GGN170" s="72"/>
      <c r="GGO170" s="72"/>
      <c r="GGP170" s="72"/>
      <c r="GGQ170" s="72"/>
      <c r="GGR170" s="72"/>
      <c r="GGS170" s="72"/>
      <c r="GGT170" s="72"/>
      <c r="GGU170" s="72"/>
      <c r="GGV170" s="72"/>
      <c r="GGW170" s="72"/>
      <c r="GGX170" s="72"/>
      <c r="GGY170" s="72"/>
      <c r="GGZ170" s="72"/>
      <c r="GHA170" s="72"/>
      <c r="GHB170" s="72"/>
      <c r="GHC170" s="72"/>
      <c r="GHD170" s="72"/>
      <c r="GHE170" s="72"/>
      <c r="GHF170" s="72"/>
      <c r="GHG170" s="72"/>
      <c r="GHH170" s="72"/>
      <c r="GHI170" s="72"/>
      <c r="GHJ170" s="72"/>
      <c r="GHK170" s="72"/>
      <c r="GHL170" s="72"/>
      <c r="GHM170" s="72"/>
      <c r="GHN170" s="72"/>
      <c r="GHO170" s="72"/>
      <c r="GHP170" s="72"/>
      <c r="GHQ170" s="72"/>
      <c r="GHR170" s="72"/>
      <c r="GHS170" s="72"/>
      <c r="GHT170" s="72"/>
      <c r="GHU170" s="72"/>
      <c r="GHV170" s="72"/>
      <c r="GHW170" s="72"/>
      <c r="GHX170" s="72"/>
      <c r="GHY170" s="72"/>
      <c r="GHZ170" s="72"/>
      <c r="GIA170" s="72"/>
      <c r="GIB170" s="72"/>
      <c r="GIC170" s="72"/>
      <c r="GID170" s="72"/>
      <c r="GIE170" s="72"/>
      <c r="GIF170" s="72"/>
      <c r="GIG170" s="72"/>
      <c r="GIH170" s="72"/>
      <c r="GII170" s="72"/>
      <c r="GIJ170" s="72"/>
      <c r="GIK170" s="72"/>
      <c r="GIL170" s="72"/>
      <c r="GIM170" s="72"/>
      <c r="GIN170" s="72"/>
      <c r="GIO170" s="72"/>
      <c r="GIP170" s="72"/>
      <c r="GIQ170" s="72"/>
      <c r="GIR170" s="72"/>
      <c r="GIS170" s="72"/>
      <c r="GIT170" s="72"/>
      <c r="GIU170" s="72"/>
      <c r="GIV170" s="72"/>
      <c r="GIW170" s="72"/>
      <c r="GIX170" s="72"/>
      <c r="GIY170" s="72"/>
      <c r="GIZ170" s="72"/>
      <c r="GJA170" s="72"/>
      <c r="GJB170" s="72"/>
      <c r="GJC170" s="72"/>
      <c r="GJD170" s="72"/>
      <c r="GJE170" s="72"/>
      <c r="GJF170" s="72"/>
      <c r="GJG170" s="72"/>
      <c r="GJH170" s="72"/>
      <c r="GJI170" s="72"/>
      <c r="GJJ170" s="72"/>
      <c r="GJK170" s="72"/>
      <c r="GJL170" s="72"/>
      <c r="GJM170" s="72"/>
      <c r="GJN170" s="72"/>
      <c r="GJO170" s="72"/>
      <c r="GJP170" s="72"/>
      <c r="GJQ170" s="72"/>
      <c r="GJR170" s="72"/>
      <c r="GJS170" s="72"/>
      <c r="GJT170" s="72"/>
      <c r="GJU170" s="72"/>
      <c r="GJV170" s="72"/>
      <c r="GJW170" s="72"/>
      <c r="GJX170" s="72"/>
      <c r="GJY170" s="72"/>
      <c r="GJZ170" s="72"/>
      <c r="GKA170" s="72"/>
      <c r="GKB170" s="72"/>
      <c r="GKC170" s="72"/>
      <c r="GKD170" s="72"/>
      <c r="GKE170" s="72"/>
      <c r="GKF170" s="72"/>
      <c r="GKG170" s="72"/>
      <c r="GKH170" s="72"/>
      <c r="GKI170" s="72"/>
      <c r="GKJ170" s="72"/>
      <c r="GKK170" s="72"/>
      <c r="GKL170" s="72"/>
      <c r="GKM170" s="72"/>
      <c r="GKN170" s="72"/>
      <c r="GKO170" s="72"/>
      <c r="GKP170" s="72"/>
      <c r="GKQ170" s="72"/>
      <c r="GKR170" s="72"/>
      <c r="GKS170" s="72"/>
      <c r="GKT170" s="72"/>
      <c r="GKU170" s="72"/>
      <c r="GKV170" s="72"/>
      <c r="GKW170" s="72"/>
      <c r="GKX170" s="72"/>
      <c r="GKY170" s="72"/>
      <c r="GKZ170" s="72"/>
      <c r="GLA170" s="72"/>
      <c r="GLB170" s="72"/>
      <c r="GLC170" s="72"/>
      <c r="GLD170" s="72"/>
      <c r="GLE170" s="72"/>
      <c r="GLF170" s="72"/>
      <c r="GLG170" s="72"/>
      <c r="GLH170" s="72"/>
      <c r="GLI170" s="72"/>
      <c r="GLJ170" s="72"/>
      <c r="GLK170" s="72"/>
      <c r="GLL170" s="72"/>
      <c r="GLM170" s="72"/>
      <c r="GLN170" s="72"/>
      <c r="GLO170" s="72"/>
      <c r="GLP170" s="72"/>
      <c r="GLQ170" s="72"/>
      <c r="GLR170" s="72"/>
      <c r="GLS170" s="72"/>
      <c r="GLT170" s="72"/>
      <c r="GLU170" s="72"/>
      <c r="GLV170" s="72"/>
      <c r="GLW170" s="72"/>
      <c r="GLX170" s="72"/>
      <c r="GLY170" s="72"/>
      <c r="GLZ170" s="72"/>
      <c r="GMA170" s="72"/>
      <c r="GMB170" s="72"/>
      <c r="GMC170" s="72"/>
      <c r="GMD170" s="72"/>
      <c r="GME170" s="72"/>
      <c r="GMF170" s="72"/>
      <c r="GMG170" s="72"/>
      <c r="GMH170" s="72"/>
      <c r="GMI170" s="72"/>
      <c r="GMJ170" s="72"/>
      <c r="GMK170" s="72"/>
      <c r="GML170" s="72"/>
      <c r="GMM170" s="72"/>
      <c r="GMN170" s="72"/>
      <c r="GMO170" s="72"/>
      <c r="GMP170" s="72"/>
      <c r="GMQ170" s="72"/>
      <c r="GMR170" s="72"/>
      <c r="GMS170" s="72"/>
      <c r="GMT170" s="72"/>
      <c r="GMU170" s="72"/>
      <c r="GMV170" s="72"/>
      <c r="GMW170" s="72"/>
      <c r="GMX170" s="72"/>
      <c r="GMY170" s="72"/>
      <c r="GMZ170" s="72"/>
      <c r="GNA170" s="72"/>
      <c r="GNB170" s="72"/>
      <c r="GNC170" s="72"/>
      <c r="GND170" s="72"/>
      <c r="GNE170" s="72"/>
      <c r="GNF170" s="72"/>
      <c r="GNG170" s="72"/>
      <c r="GNH170" s="72"/>
      <c r="GNI170" s="72"/>
      <c r="GNJ170" s="72"/>
      <c r="GNK170" s="72"/>
      <c r="GNL170" s="72"/>
      <c r="GNM170" s="72"/>
      <c r="GNN170" s="72"/>
      <c r="GNO170" s="72"/>
      <c r="GNP170" s="72"/>
      <c r="GNQ170" s="72"/>
      <c r="GNR170" s="72"/>
      <c r="GNS170" s="72"/>
      <c r="GNT170" s="72"/>
      <c r="GNU170" s="72"/>
      <c r="GNV170" s="72"/>
      <c r="GNW170" s="72"/>
      <c r="GNX170" s="72"/>
      <c r="GNY170" s="72"/>
      <c r="GNZ170" s="72"/>
      <c r="GOA170" s="72"/>
      <c r="GOB170" s="72"/>
      <c r="GOC170" s="72"/>
      <c r="GOD170" s="72"/>
      <c r="GOE170" s="72"/>
      <c r="GOF170" s="72"/>
      <c r="GOG170" s="72"/>
      <c r="GOH170" s="72"/>
      <c r="GOI170" s="72"/>
      <c r="GOJ170" s="72"/>
      <c r="GOK170" s="72"/>
      <c r="GOL170" s="72"/>
      <c r="GOM170" s="72"/>
      <c r="GON170" s="72"/>
      <c r="GOO170" s="72"/>
      <c r="GOP170" s="72"/>
      <c r="GOQ170" s="72"/>
      <c r="GOR170" s="72"/>
      <c r="GOS170" s="72"/>
      <c r="GOT170" s="72"/>
      <c r="GOU170" s="72"/>
      <c r="GOV170" s="72"/>
      <c r="GOW170" s="72"/>
      <c r="GOX170" s="72"/>
      <c r="GOY170" s="72"/>
      <c r="GOZ170" s="72"/>
      <c r="GPA170" s="72"/>
      <c r="GPB170" s="72"/>
      <c r="GPC170" s="72"/>
      <c r="GPD170" s="72"/>
      <c r="GPE170" s="72"/>
      <c r="GPF170" s="72"/>
      <c r="GPG170" s="72"/>
      <c r="GPH170" s="72"/>
      <c r="GPI170" s="72"/>
      <c r="GPJ170" s="72"/>
      <c r="GPK170" s="72"/>
      <c r="GPL170" s="72"/>
      <c r="GPM170" s="72"/>
      <c r="GPN170" s="72"/>
      <c r="GPO170" s="72"/>
      <c r="GPP170" s="72"/>
      <c r="GPQ170" s="72"/>
      <c r="GPR170" s="72"/>
      <c r="GPS170" s="72"/>
      <c r="GPT170" s="72"/>
      <c r="GPU170" s="72"/>
      <c r="GPV170" s="72"/>
      <c r="GPW170" s="72"/>
      <c r="GPX170" s="72"/>
      <c r="GPY170" s="72"/>
      <c r="GPZ170" s="72"/>
      <c r="GQA170" s="72"/>
      <c r="GQB170" s="72"/>
      <c r="GQC170" s="72"/>
      <c r="GQD170" s="72"/>
      <c r="GQE170" s="72"/>
      <c r="GQF170" s="72"/>
      <c r="GQG170" s="72"/>
      <c r="GQH170" s="72"/>
      <c r="GQI170" s="72"/>
      <c r="GQJ170" s="72"/>
      <c r="GQK170" s="72"/>
      <c r="GQL170" s="72"/>
      <c r="GQM170" s="72"/>
      <c r="GQN170" s="72"/>
      <c r="GQO170" s="72"/>
      <c r="GQP170" s="72"/>
      <c r="GQQ170" s="72"/>
      <c r="GQR170" s="72"/>
      <c r="GQS170" s="72"/>
      <c r="GQT170" s="72"/>
      <c r="GQU170" s="72"/>
      <c r="GQV170" s="72"/>
      <c r="GQW170" s="72"/>
      <c r="GQX170" s="72"/>
      <c r="GQY170" s="72"/>
      <c r="GQZ170" s="72"/>
      <c r="GRA170" s="72"/>
      <c r="GRB170" s="72"/>
      <c r="GRC170" s="72"/>
      <c r="GRD170" s="72"/>
      <c r="GRE170" s="72"/>
      <c r="GRF170" s="72"/>
      <c r="GRG170" s="72"/>
      <c r="GRH170" s="72"/>
      <c r="GRI170" s="72"/>
      <c r="GRJ170" s="72"/>
      <c r="GRK170" s="72"/>
      <c r="GRL170" s="72"/>
      <c r="GRM170" s="72"/>
      <c r="GRN170" s="72"/>
      <c r="GRO170" s="72"/>
      <c r="GRP170" s="72"/>
      <c r="GRQ170" s="72"/>
      <c r="GRR170" s="72"/>
      <c r="GRS170" s="72"/>
      <c r="GRT170" s="72"/>
      <c r="GRU170" s="72"/>
      <c r="GRV170" s="72"/>
      <c r="GRW170" s="72"/>
      <c r="GRX170" s="72"/>
      <c r="GRY170" s="72"/>
      <c r="GRZ170" s="72"/>
      <c r="GSA170" s="72"/>
      <c r="GSB170" s="72"/>
      <c r="GSC170" s="72"/>
      <c r="GSD170" s="72"/>
      <c r="GSE170" s="72"/>
      <c r="GSF170" s="72"/>
      <c r="GSG170" s="72"/>
      <c r="GSH170" s="72"/>
      <c r="GSI170" s="72"/>
      <c r="GSJ170" s="72"/>
      <c r="GSK170" s="72"/>
      <c r="GSL170" s="72"/>
      <c r="GSM170" s="72"/>
      <c r="GSN170" s="72"/>
      <c r="GSO170" s="72"/>
      <c r="GSP170" s="72"/>
      <c r="GSQ170" s="72"/>
      <c r="GSR170" s="72"/>
      <c r="GSS170" s="72"/>
      <c r="GST170" s="72"/>
      <c r="GSU170" s="72"/>
      <c r="GSV170" s="72"/>
      <c r="GSW170" s="72"/>
      <c r="GSX170" s="72"/>
      <c r="GSY170" s="72"/>
      <c r="GSZ170" s="72"/>
      <c r="GTA170" s="72"/>
      <c r="GTB170" s="72"/>
      <c r="GTC170" s="72"/>
      <c r="GTD170" s="72"/>
      <c r="GTE170" s="72"/>
      <c r="GTF170" s="72"/>
      <c r="GTG170" s="72"/>
      <c r="GTH170" s="72"/>
      <c r="GTI170" s="72"/>
      <c r="GTJ170" s="72"/>
      <c r="GTK170" s="72"/>
      <c r="GTL170" s="72"/>
      <c r="GTM170" s="72"/>
      <c r="GTN170" s="72"/>
      <c r="GTO170" s="72"/>
      <c r="GTP170" s="72"/>
      <c r="GTQ170" s="72"/>
      <c r="GTR170" s="72"/>
      <c r="GTS170" s="72"/>
      <c r="GTT170" s="72"/>
      <c r="GTU170" s="72"/>
      <c r="GTV170" s="72"/>
      <c r="GTW170" s="72"/>
      <c r="GTX170" s="72"/>
      <c r="GTY170" s="72"/>
      <c r="GTZ170" s="72"/>
      <c r="GUA170" s="72"/>
      <c r="GUB170" s="72"/>
      <c r="GUC170" s="72"/>
      <c r="GUD170" s="72"/>
      <c r="GUE170" s="72"/>
      <c r="GUF170" s="72"/>
      <c r="GUG170" s="72"/>
      <c r="GUH170" s="72"/>
      <c r="GUI170" s="72"/>
      <c r="GUJ170" s="72"/>
      <c r="GUK170" s="72"/>
      <c r="GUL170" s="72"/>
      <c r="GUM170" s="72"/>
      <c r="GUN170" s="72"/>
      <c r="GUO170" s="72"/>
      <c r="GUP170" s="72"/>
      <c r="GUQ170" s="72"/>
      <c r="GUR170" s="72"/>
      <c r="GUS170" s="72"/>
      <c r="GUT170" s="72"/>
      <c r="GUU170" s="72"/>
      <c r="GUV170" s="72"/>
      <c r="GUW170" s="72"/>
      <c r="GUX170" s="72"/>
      <c r="GUY170" s="72"/>
      <c r="GUZ170" s="72"/>
      <c r="GVA170" s="72"/>
      <c r="GVB170" s="72"/>
      <c r="GVC170" s="72"/>
      <c r="GVD170" s="72"/>
      <c r="GVE170" s="72"/>
      <c r="GVF170" s="72"/>
      <c r="GVG170" s="72"/>
      <c r="GVH170" s="72"/>
      <c r="GVI170" s="72"/>
      <c r="GVJ170" s="72"/>
      <c r="GVK170" s="72"/>
      <c r="GVL170" s="72"/>
      <c r="GVM170" s="72"/>
      <c r="GVN170" s="72"/>
      <c r="GVO170" s="72"/>
      <c r="GVP170" s="72"/>
      <c r="GVQ170" s="72"/>
      <c r="GVR170" s="72"/>
      <c r="GVS170" s="72"/>
      <c r="GVT170" s="72"/>
      <c r="GVU170" s="72"/>
      <c r="GVV170" s="72"/>
      <c r="GVW170" s="72"/>
      <c r="GVX170" s="72"/>
      <c r="GVY170" s="72"/>
      <c r="GVZ170" s="72"/>
      <c r="GWA170" s="72"/>
      <c r="GWB170" s="72"/>
      <c r="GWC170" s="72"/>
      <c r="GWD170" s="72"/>
      <c r="GWE170" s="72"/>
      <c r="GWF170" s="72"/>
      <c r="GWG170" s="72"/>
      <c r="GWH170" s="72"/>
      <c r="GWI170" s="72"/>
      <c r="GWJ170" s="72"/>
      <c r="GWK170" s="72"/>
      <c r="GWL170" s="72"/>
      <c r="GWM170" s="72"/>
      <c r="GWN170" s="72"/>
      <c r="GWO170" s="72"/>
      <c r="GWP170" s="72"/>
      <c r="GWQ170" s="72"/>
      <c r="GWR170" s="72"/>
      <c r="GWS170" s="72"/>
      <c r="GWT170" s="72"/>
      <c r="GWU170" s="72"/>
      <c r="GWV170" s="72"/>
      <c r="GWW170" s="72"/>
      <c r="GWX170" s="72"/>
      <c r="GWY170" s="72"/>
      <c r="GWZ170" s="72"/>
      <c r="GXA170" s="72"/>
      <c r="GXB170" s="72"/>
      <c r="GXC170" s="72"/>
      <c r="GXD170" s="72"/>
      <c r="GXE170" s="72"/>
      <c r="GXF170" s="72"/>
      <c r="GXG170" s="72"/>
      <c r="GXH170" s="72"/>
      <c r="GXI170" s="72"/>
      <c r="GXJ170" s="72"/>
      <c r="GXK170" s="72"/>
      <c r="GXL170" s="72"/>
      <c r="GXM170" s="72"/>
      <c r="GXN170" s="72"/>
      <c r="GXO170" s="72"/>
      <c r="GXP170" s="72"/>
      <c r="GXQ170" s="72"/>
      <c r="GXR170" s="72"/>
      <c r="GXS170" s="72"/>
      <c r="GXT170" s="72"/>
      <c r="GXU170" s="72"/>
      <c r="GXV170" s="72"/>
      <c r="GXW170" s="72"/>
      <c r="GXX170" s="72"/>
      <c r="GXY170" s="72"/>
      <c r="GXZ170" s="72"/>
      <c r="GYA170" s="72"/>
      <c r="GYB170" s="72"/>
      <c r="GYC170" s="72"/>
      <c r="GYD170" s="72"/>
      <c r="GYE170" s="72"/>
      <c r="GYF170" s="72"/>
      <c r="GYG170" s="72"/>
      <c r="GYH170" s="72"/>
      <c r="GYI170" s="72"/>
      <c r="GYJ170" s="72"/>
      <c r="GYK170" s="72"/>
      <c r="GYL170" s="72"/>
      <c r="GYM170" s="72"/>
      <c r="GYN170" s="72"/>
      <c r="GYO170" s="72"/>
      <c r="GYP170" s="72"/>
      <c r="GYQ170" s="72"/>
      <c r="GYR170" s="72"/>
      <c r="GYS170" s="72"/>
      <c r="GYT170" s="72"/>
      <c r="GYU170" s="72"/>
      <c r="GYV170" s="72"/>
      <c r="GYW170" s="72"/>
      <c r="GYX170" s="72"/>
      <c r="GYY170" s="72"/>
      <c r="GYZ170" s="72"/>
      <c r="GZA170" s="72"/>
      <c r="GZB170" s="72"/>
      <c r="GZC170" s="72"/>
      <c r="GZD170" s="72"/>
      <c r="GZE170" s="72"/>
      <c r="GZF170" s="72"/>
      <c r="GZG170" s="72"/>
      <c r="GZH170" s="72"/>
      <c r="GZI170" s="72"/>
      <c r="GZJ170" s="72"/>
      <c r="GZK170" s="72"/>
      <c r="GZL170" s="72"/>
      <c r="GZM170" s="72"/>
      <c r="GZN170" s="72"/>
      <c r="GZO170" s="72"/>
      <c r="GZP170" s="72"/>
      <c r="GZQ170" s="72"/>
      <c r="GZR170" s="72"/>
      <c r="GZS170" s="72"/>
      <c r="GZT170" s="72"/>
      <c r="GZU170" s="72"/>
      <c r="GZV170" s="72"/>
      <c r="GZW170" s="72"/>
      <c r="GZX170" s="72"/>
      <c r="GZY170" s="72"/>
      <c r="GZZ170" s="72"/>
      <c r="HAA170" s="72"/>
      <c r="HAB170" s="72"/>
      <c r="HAC170" s="72"/>
      <c r="HAD170" s="72"/>
      <c r="HAE170" s="72"/>
      <c r="HAF170" s="72"/>
      <c r="HAG170" s="72"/>
      <c r="HAH170" s="72"/>
      <c r="HAI170" s="72"/>
      <c r="HAJ170" s="72"/>
      <c r="HAK170" s="72"/>
      <c r="HAL170" s="72"/>
      <c r="HAM170" s="72"/>
      <c r="HAN170" s="72"/>
      <c r="HAO170" s="72"/>
      <c r="HAP170" s="72"/>
      <c r="HAQ170" s="72"/>
      <c r="HAR170" s="72"/>
      <c r="HAS170" s="72"/>
      <c r="HAT170" s="72"/>
      <c r="HAU170" s="72"/>
      <c r="HAV170" s="72"/>
      <c r="HAW170" s="72"/>
      <c r="HAX170" s="72"/>
      <c r="HAY170" s="72"/>
      <c r="HAZ170" s="72"/>
      <c r="HBA170" s="72"/>
      <c r="HBB170" s="72"/>
      <c r="HBC170" s="72"/>
      <c r="HBD170" s="72"/>
      <c r="HBE170" s="72"/>
      <c r="HBF170" s="72"/>
      <c r="HBG170" s="72"/>
      <c r="HBH170" s="72"/>
      <c r="HBI170" s="72"/>
      <c r="HBJ170" s="72"/>
      <c r="HBK170" s="72"/>
      <c r="HBL170" s="72"/>
      <c r="HBM170" s="72"/>
      <c r="HBN170" s="72"/>
      <c r="HBO170" s="72"/>
      <c r="HBP170" s="72"/>
      <c r="HBQ170" s="72"/>
      <c r="HBR170" s="72"/>
      <c r="HBS170" s="72"/>
      <c r="HBT170" s="72"/>
      <c r="HBU170" s="72"/>
      <c r="HBV170" s="72"/>
      <c r="HBW170" s="72"/>
      <c r="HBX170" s="72"/>
      <c r="HBY170" s="72"/>
      <c r="HBZ170" s="72"/>
      <c r="HCA170" s="72"/>
      <c r="HCB170" s="72"/>
      <c r="HCC170" s="72"/>
      <c r="HCD170" s="72"/>
      <c r="HCE170" s="72"/>
      <c r="HCF170" s="72"/>
      <c r="HCG170" s="72"/>
      <c r="HCH170" s="72"/>
      <c r="HCI170" s="72"/>
      <c r="HCJ170" s="72"/>
      <c r="HCK170" s="72"/>
      <c r="HCL170" s="72"/>
      <c r="HCM170" s="72"/>
      <c r="HCN170" s="72"/>
      <c r="HCO170" s="72"/>
      <c r="HCP170" s="72"/>
      <c r="HCQ170" s="72"/>
      <c r="HCR170" s="72"/>
      <c r="HCS170" s="72"/>
      <c r="HCT170" s="72"/>
      <c r="HCU170" s="72"/>
      <c r="HCV170" s="72"/>
      <c r="HCW170" s="72"/>
      <c r="HCX170" s="72"/>
      <c r="HCY170" s="72"/>
      <c r="HCZ170" s="72"/>
      <c r="HDA170" s="72"/>
      <c r="HDB170" s="72"/>
      <c r="HDC170" s="72"/>
      <c r="HDD170" s="72"/>
      <c r="HDE170" s="72"/>
      <c r="HDF170" s="72"/>
      <c r="HDG170" s="72"/>
      <c r="HDH170" s="72"/>
      <c r="HDI170" s="72"/>
      <c r="HDJ170" s="72"/>
      <c r="HDK170" s="72"/>
      <c r="HDL170" s="72"/>
      <c r="HDM170" s="72"/>
      <c r="HDN170" s="72"/>
      <c r="HDO170" s="72"/>
      <c r="HDP170" s="72"/>
      <c r="HDQ170" s="72"/>
      <c r="HDR170" s="72"/>
      <c r="HDS170" s="72"/>
      <c r="HDT170" s="72"/>
      <c r="HDU170" s="72"/>
      <c r="HDV170" s="72"/>
      <c r="HDW170" s="72"/>
      <c r="HDX170" s="72"/>
      <c r="HDY170" s="72"/>
      <c r="HDZ170" s="72"/>
      <c r="HEA170" s="72"/>
      <c r="HEB170" s="72"/>
      <c r="HEC170" s="72"/>
      <c r="HED170" s="72"/>
      <c r="HEE170" s="72"/>
      <c r="HEF170" s="72"/>
      <c r="HEG170" s="72"/>
      <c r="HEH170" s="72"/>
      <c r="HEI170" s="72"/>
      <c r="HEJ170" s="72"/>
      <c r="HEK170" s="72"/>
      <c r="HEL170" s="72"/>
      <c r="HEM170" s="72"/>
      <c r="HEN170" s="72"/>
      <c r="HEO170" s="72"/>
      <c r="HEP170" s="72"/>
      <c r="HEQ170" s="72"/>
      <c r="HER170" s="72"/>
      <c r="HES170" s="72"/>
      <c r="HET170" s="72"/>
      <c r="HEU170" s="72"/>
      <c r="HEV170" s="72"/>
      <c r="HEW170" s="72"/>
      <c r="HEX170" s="72"/>
      <c r="HEY170" s="72"/>
      <c r="HEZ170" s="72"/>
      <c r="HFA170" s="72"/>
      <c r="HFB170" s="72"/>
      <c r="HFC170" s="72"/>
      <c r="HFD170" s="72"/>
      <c r="HFE170" s="72"/>
      <c r="HFF170" s="72"/>
      <c r="HFG170" s="72"/>
      <c r="HFH170" s="72"/>
      <c r="HFI170" s="72"/>
      <c r="HFJ170" s="72"/>
      <c r="HFK170" s="72"/>
      <c r="HFL170" s="72"/>
      <c r="HFM170" s="72"/>
      <c r="HFN170" s="72"/>
      <c r="HFO170" s="72"/>
      <c r="HFP170" s="72"/>
      <c r="HFQ170" s="72"/>
      <c r="HFR170" s="72"/>
      <c r="HFS170" s="72"/>
      <c r="HFT170" s="72"/>
      <c r="HFU170" s="72"/>
      <c r="HFV170" s="72"/>
      <c r="HFW170" s="72"/>
      <c r="HFX170" s="72"/>
      <c r="HFY170" s="72"/>
      <c r="HFZ170" s="72"/>
      <c r="HGA170" s="72"/>
      <c r="HGB170" s="72"/>
      <c r="HGC170" s="72"/>
      <c r="HGD170" s="72"/>
      <c r="HGE170" s="72"/>
      <c r="HGF170" s="72"/>
      <c r="HGG170" s="72"/>
      <c r="HGH170" s="72"/>
      <c r="HGI170" s="72"/>
      <c r="HGJ170" s="72"/>
      <c r="HGK170" s="72"/>
      <c r="HGL170" s="72"/>
      <c r="HGM170" s="72"/>
      <c r="HGN170" s="72"/>
      <c r="HGO170" s="72"/>
      <c r="HGP170" s="72"/>
      <c r="HGQ170" s="72"/>
      <c r="HGR170" s="72"/>
      <c r="HGS170" s="72"/>
      <c r="HGT170" s="72"/>
      <c r="HGU170" s="72"/>
      <c r="HGV170" s="72"/>
      <c r="HGW170" s="72"/>
      <c r="HGX170" s="72"/>
      <c r="HGY170" s="72"/>
      <c r="HGZ170" s="72"/>
      <c r="HHA170" s="72"/>
      <c r="HHB170" s="72"/>
      <c r="HHC170" s="72"/>
      <c r="HHD170" s="72"/>
      <c r="HHE170" s="72"/>
      <c r="HHF170" s="72"/>
      <c r="HHG170" s="72"/>
      <c r="HHH170" s="72"/>
      <c r="HHI170" s="72"/>
      <c r="HHJ170" s="72"/>
      <c r="HHK170" s="72"/>
      <c r="HHL170" s="72"/>
      <c r="HHM170" s="72"/>
      <c r="HHN170" s="72"/>
      <c r="HHO170" s="72"/>
      <c r="HHP170" s="72"/>
      <c r="HHQ170" s="72"/>
      <c r="HHR170" s="72"/>
      <c r="HHS170" s="72"/>
      <c r="HHT170" s="72"/>
      <c r="HHU170" s="72"/>
      <c r="HHV170" s="72"/>
      <c r="HHW170" s="72"/>
      <c r="HHX170" s="72"/>
      <c r="HHY170" s="72"/>
      <c r="HHZ170" s="72"/>
      <c r="HIA170" s="72"/>
      <c r="HIB170" s="72"/>
      <c r="HIC170" s="72"/>
      <c r="HID170" s="72"/>
      <c r="HIE170" s="72"/>
      <c r="HIF170" s="72"/>
      <c r="HIG170" s="72"/>
      <c r="HIH170" s="72"/>
      <c r="HII170" s="72"/>
      <c r="HIJ170" s="72"/>
      <c r="HIK170" s="72"/>
      <c r="HIL170" s="72"/>
      <c r="HIM170" s="72"/>
      <c r="HIN170" s="72"/>
      <c r="HIO170" s="72"/>
      <c r="HIP170" s="72"/>
      <c r="HIQ170" s="72"/>
      <c r="HIR170" s="72"/>
      <c r="HIS170" s="72"/>
      <c r="HIT170" s="72"/>
      <c r="HIU170" s="72"/>
      <c r="HIV170" s="72"/>
      <c r="HIW170" s="72"/>
      <c r="HIX170" s="72"/>
      <c r="HIY170" s="72"/>
      <c r="HIZ170" s="72"/>
      <c r="HJA170" s="72"/>
      <c r="HJB170" s="72"/>
      <c r="HJC170" s="72"/>
      <c r="HJD170" s="72"/>
      <c r="HJE170" s="72"/>
      <c r="HJF170" s="72"/>
      <c r="HJG170" s="72"/>
      <c r="HJH170" s="72"/>
      <c r="HJI170" s="72"/>
      <c r="HJJ170" s="72"/>
      <c r="HJK170" s="72"/>
      <c r="HJL170" s="72"/>
      <c r="HJM170" s="72"/>
      <c r="HJN170" s="72"/>
      <c r="HJO170" s="72"/>
      <c r="HJP170" s="72"/>
      <c r="HJQ170" s="72"/>
      <c r="HJR170" s="72"/>
      <c r="HJS170" s="72"/>
      <c r="HJT170" s="72"/>
      <c r="HJU170" s="72"/>
      <c r="HJV170" s="72"/>
      <c r="HJW170" s="72"/>
      <c r="HJX170" s="72"/>
      <c r="HJY170" s="72"/>
      <c r="HJZ170" s="72"/>
      <c r="HKA170" s="72"/>
      <c r="HKB170" s="72"/>
      <c r="HKC170" s="72"/>
      <c r="HKD170" s="72"/>
      <c r="HKE170" s="72"/>
      <c r="HKF170" s="72"/>
      <c r="HKG170" s="72"/>
      <c r="HKH170" s="72"/>
      <c r="HKI170" s="72"/>
      <c r="HKJ170" s="72"/>
      <c r="HKK170" s="72"/>
      <c r="HKL170" s="72"/>
      <c r="HKM170" s="72"/>
      <c r="HKN170" s="72"/>
      <c r="HKO170" s="72"/>
      <c r="HKP170" s="72"/>
      <c r="HKQ170" s="72"/>
      <c r="HKR170" s="72"/>
      <c r="HKS170" s="72"/>
      <c r="HKT170" s="72"/>
      <c r="HKU170" s="72"/>
      <c r="HKV170" s="72"/>
      <c r="HKW170" s="72"/>
      <c r="HKX170" s="72"/>
      <c r="HKY170" s="72"/>
      <c r="HKZ170" s="72"/>
      <c r="HLA170" s="72"/>
      <c r="HLB170" s="72"/>
      <c r="HLC170" s="72"/>
      <c r="HLD170" s="72"/>
      <c r="HLE170" s="72"/>
      <c r="HLF170" s="72"/>
      <c r="HLG170" s="72"/>
      <c r="HLH170" s="72"/>
      <c r="HLI170" s="72"/>
      <c r="HLJ170" s="72"/>
      <c r="HLK170" s="72"/>
      <c r="HLL170" s="72"/>
      <c r="HLM170" s="72"/>
      <c r="HLN170" s="72"/>
      <c r="HLO170" s="72"/>
      <c r="HLP170" s="72"/>
      <c r="HLQ170" s="72"/>
      <c r="HLR170" s="72"/>
      <c r="HLS170" s="72"/>
      <c r="HLT170" s="72"/>
      <c r="HLU170" s="72"/>
      <c r="HLV170" s="72"/>
      <c r="HLW170" s="72"/>
      <c r="HLX170" s="72"/>
      <c r="HLY170" s="72"/>
      <c r="HLZ170" s="72"/>
      <c r="HMA170" s="72"/>
      <c r="HMB170" s="72"/>
      <c r="HMC170" s="72"/>
      <c r="HMD170" s="72"/>
      <c r="HME170" s="72"/>
      <c r="HMF170" s="72"/>
      <c r="HMG170" s="72"/>
      <c r="HMH170" s="72"/>
      <c r="HMI170" s="72"/>
      <c r="HMJ170" s="72"/>
      <c r="HMK170" s="72"/>
      <c r="HML170" s="72"/>
      <c r="HMM170" s="72"/>
      <c r="HMN170" s="72"/>
      <c r="HMO170" s="72"/>
      <c r="HMP170" s="72"/>
      <c r="HMQ170" s="72"/>
      <c r="HMR170" s="72"/>
      <c r="HMS170" s="72"/>
      <c r="HMT170" s="72"/>
      <c r="HMU170" s="72"/>
      <c r="HMV170" s="72"/>
      <c r="HMW170" s="72"/>
      <c r="HMX170" s="72"/>
      <c r="HMY170" s="72"/>
      <c r="HMZ170" s="72"/>
      <c r="HNA170" s="72"/>
      <c r="HNB170" s="72"/>
      <c r="HNC170" s="72"/>
      <c r="HND170" s="72"/>
      <c r="HNE170" s="72"/>
      <c r="HNF170" s="72"/>
      <c r="HNG170" s="72"/>
      <c r="HNH170" s="72"/>
      <c r="HNI170" s="72"/>
      <c r="HNJ170" s="72"/>
      <c r="HNK170" s="72"/>
      <c r="HNL170" s="72"/>
      <c r="HNM170" s="72"/>
      <c r="HNN170" s="72"/>
      <c r="HNO170" s="72"/>
      <c r="HNP170" s="72"/>
      <c r="HNQ170" s="72"/>
      <c r="HNR170" s="72"/>
      <c r="HNS170" s="72"/>
      <c r="HNT170" s="72"/>
      <c r="HNU170" s="72"/>
      <c r="HNV170" s="72"/>
      <c r="HNW170" s="72"/>
      <c r="HNX170" s="72"/>
      <c r="HNY170" s="72"/>
      <c r="HNZ170" s="72"/>
      <c r="HOA170" s="72"/>
      <c r="HOB170" s="72"/>
      <c r="HOC170" s="72"/>
      <c r="HOD170" s="72"/>
      <c r="HOE170" s="72"/>
      <c r="HOF170" s="72"/>
      <c r="HOG170" s="72"/>
      <c r="HOH170" s="72"/>
      <c r="HOI170" s="72"/>
      <c r="HOJ170" s="72"/>
      <c r="HOK170" s="72"/>
      <c r="HOL170" s="72"/>
      <c r="HOM170" s="72"/>
      <c r="HON170" s="72"/>
      <c r="HOO170" s="72"/>
      <c r="HOP170" s="72"/>
      <c r="HOQ170" s="72"/>
      <c r="HOR170" s="72"/>
      <c r="HOS170" s="72"/>
      <c r="HOT170" s="72"/>
      <c r="HOU170" s="72"/>
      <c r="HOV170" s="72"/>
      <c r="HOW170" s="72"/>
      <c r="HOX170" s="72"/>
      <c r="HOY170" s="72"/>
      <c r="HOZ170" s="72"/>
      <c r="HPA170" s="72"/>
      <c r="HPB170" s="72"/>
      <c r="HPC170" s="72"/>
      <c r="HPD170" s="72"/>
      <c r="HPE170" s="72"/>
      <c r="HPF170" s="72"/>
      <c r="HPG170" s="72"/>
      <c r="HPH170" s="72"/>
      <c r="HPI170" s="72"/>
      <c r="HPJ170" s="72"/>
      <c r="HPK170" s="72"/>
      <c r="HPL170" s="72"/>
      <c r="HPM170" s="72"/>
      <c r="HPN170" s="72"/>
      <c r="HPO170" s="72"/>
      <c r="HPP170" s="72"/>
      <c r="HPQ170" s="72"/>
      <c r="HPR170" s="72"/>
      <c r="HPS170" s="72"/>
      <c r="HPT170" s="72"/>
      <c r="HPU170" s="72"/>
      <c r="HPV170" s="72"/>
      <c r="HPW170" s="72"/>
      <c r="HPX170" s="72"/>
      <c r="HPY170" s="72"/>
      <c r="HPZ170" s="72"/>
      <c r="HQA170" s="72"/>
      <c r="HQB170" s="72"/>
      <c r="HQC170" s="72"/>
      <c r="HQD170" s="72"/>
      <c r="HQE170" s="72"/>
      <c r="HQF170" s="72"/>
      <c r="HQG170" s="72"/>
      <c r="HQH170" s="72"/>
      <c r="HQI170" s="72"/>
      <c r="HQJ170" s="72"/>
      <c r="HQK170" s="72"/>
      <c r="HQL170" s="72"/>
      <c r="HQM170" s="72"/>
      <c r="HQN170" s="72"/>
      <c r="HQO170" s="72"/>
      <c r="HQP170" s="72"/>
      <c r="HQQ170" s="72"/>
      <c r="HQR170" s="72"/>
      <c r="HQS170" s="72"/>
      <c r="HQT170" s="72"/>
      <c r="HQU170" s="72"/>
      <c r="HQV170" s="72"/>
      <c r="HQW170" s="72"/>
      <c r="HQX170" s="72"/>
      <c r="HQY170" s="72"/>
      <c r="HQZ170" s="72"/>
      <c r="HRA170" s="72"/>
      <c r="HRB170" s="72"/>
      <c r="HRC170" s="72"/>
      <c r="HRD170" s="72"/>
      <c r="HRE170" s="72"/>
      <c r="HRF170" s="72"/>
      <c r="HRG170" s="72"/>
      <c r="HRH170" s="72"/>
      <c r="HRI170" s="72"/>
      <c r="HRJ170" s="72"/>
      <c r="HRK170" s="72"/>
      <c r="HRL170" s="72"/>
      <c r="HRM170" s="72"/>
      <c r="HRN170" s="72"/>
      <c r="HRO170" s="72"/>
      <c r="HRP170" s="72"/>
      <c r="HRQ170" s="72"/>
      <c r="HRR170" s="72"/>
      <c r="HRS170" s="72"/>
      <c r="HRT170" s="72"/>
      <c r="HRU170" s="72"/>
      <c r="HRV170" s="72"/>
      <c r="HRW170" s="72"/>
      <c r="HRX170" s="72"/>
      <c r="HRY170" s="72"/>
      <c r="HRZ170" s="72"/>
      <c r="HSA170" s="72"/>
      <c r="HSB170" s="72"/>
      <c r="HSC170" s="72"/>
      <c r="HSD170" s="72"/>
      <c r="HSE170" s="72"/>
      <c r="HSF170" s="72"/>
      <c r="HSG170" s="72"/>
      <c r="HSH170" s="72"/>
      <c r="HSI170" s="72"/>
      <c r="HSJ170" s="72"/>
      <c r="HSK170" s="72"/>
      <c r="HSL170" s="72"/>
      <c r="HSM170" s="72"/>
      <c r="HSN170" s="72"/>
      <c r="HSO170" s="72"/>
      <c r="HSP170" s="72"/>
      <c r="HSQ170" s="72"/>
      <c r="HSR170" s="72"/>
      <c r="HSS170" s="72"/>
      <c r="HST170" s="72"/>
      <c r="HSU170" s="72"/>
      <c r="HSV170" s="72"/>
      <c r="HSW170" s="72"/>
      <c r="HSX170" s="72"/>
      <c r="HSY170" s="72"/>
      <c r="HSZ170" s="72"/>
      <c r="HTA170" s="72"/>
      <c r="HTB170" s="72"/>
      <c r="HTC170" s="72"/>
      <c r="HTD170" s="72"/>
      <c r="HTE170" s="72"/>
      <c r="HTF170" s="72"/>
      <c r="HTG170" s="72"/>
      <c r="HTH170" s="72"/>
      <c r="HTI170" s="72"/>
      <c r="HTJ170" s="72"/>
      <c r="HTK170" s="72"/>
      <c r="HTL170" s="72"/>
      <c r="HTM170" s="72"/>
      <c r="HTN170" s="72"/>
      <c r="HTO170" s="72"/>
      <c r="HTP170" s="72"/>
      <c r="HTQ170" s="72"/>
      <c r="HTR170" s="72"/>
      <c r="HTS170" s="72"/>
      <c r="HTT170" s="72"/>
      <c r="HTU170" s="72"/>
      <c r="HTV170" s="72"/>
      <c r="HTW170" s="72"/>
      <c r="HTX170" s="72"/>
      <c r="HTY170" s="72"/>
      <c r="HTZ170" s="72"/>
      <c r="HUA170" s="72"/>
      <c r="HUB170" s="72"/>
      <c r="HUC170" s="72"/>
      <c r="HUD170" s="72"/>
      <c r="HUE170" s="72"/>
      <c r="HUF170" s="72"/>
      <c r="HUG170" s="72"/>
      <c r="HUH170" s="72"/>
      <c r="HUI170" s="72"/>
      <c r="HUJ170" s="72"/>
      <c r="HUK170" s="72"/>
      <c r="HUL170" s="72"/>
      <c r="HUM170" s="72"/>
      <c r="HUN170" s="72"/>
      <c r="HUO170" s="72"/>
      <c r="HUP170" s="72"/>
      <c r="HUQ170" s="72"/>
      <c r="HUR170" s="72"/>
      <c r="HUS170" s="72"/>
      <c r="HUT170" s="72"/>
      <c r="HUU170" s="72"/>
      <c r="HUV170" s="72"/>
      <c r="HUW170" s="72"/>
      <c r="HUX170" s="72"/>
      <c r="HUY170" s="72"/>
      <c r="HUZ170" s="72"/>
      <c r="HVA170" s="72"/>
      <c r="HVB170" s="72"/>
      <c r="HVC170" s="72"/>
      <c r="HVD170" s="72"/>
      <c r="HVE170" s="72"/>
      <c r="HVF170" s="72"/>
      <c r="HVG170" s="72"/>
      <c r="HVH170" s="72"/>
      <c r="HVI170" s="72"/>
      <c r="HVJ170" s="72"/>
      <c r="HVK170" s="72"/>
      <c r="HVL170" s="72"/>
      <c r="HVM170" s="72"/>
      <c r="HVN170" s="72"/>
      <c r="HVO170" s="72"/>
      <c r="HVP170" s="72"/>
      <c r="HVQ170" s="72"/>
      <c r="HVR170" s="72"/>
      <c r="HVS170" s="72"/>
      <c r="HVT170" s="72"/>
      <c r="HVU170" s="72"/>
      <c r="HVV170" s="72"/>
      <c r="HVW170" s="72"/>
      <c r="HVX170" s="72"/>
      <c r="HVY170" s="72"/>
      <c r="HVZ170" s="72"/>
      <c r="HWA170" s="72"/>
      <c r="HWB170" s="72"/>
      <c r="HWC170" s="72"/>
      <c r="HWD170" s="72"/>
      <c r="HWE170" s="72"/>
      <c r="HWF170" s="72"/>
      <c r="HWG170" s="72"/>
      <c r="HWH170" s="72"/>
      <c r="HWI170" s="72"/>
      <c r="HWJ170" s="72"/>
      <c r="HWK170" s="72"/>
      <c r="HWL170" s="72"/>
      <c r="HWM170" s="72"/>
      <c r="HWN170" s="72"/>
      <c r="HWO170" s="72"/>
      <c r="HWP170" s="72"/>
      <c r="HWQ170" s="72"/>
      <c r="HWR170" s="72"/>
      <c r="HWS170" s="72"/>
      <c r="HWT170" s="72"/>
      <c r="HWU170" s="72"/>
      <c r="HWV170" s="72"/>
      <c r="HWW170" s="72"/>
      <c r="HWX170" s="72"/>
      <c r="HWY170" s="72"/>
      <c r="HWZ170" s="72"/>
      <c r="HXA170" s="72"/>
      <c r="HXB170" s="72"/>
      <c r="HXC170" s="72"/>
      <c r="HXD170" s="72"/>
      <c r="HXE170" s="72"/>
      <c r="HXF170" s="72"/>
      <c r="HXG170" s="72"/>
      <c r="HXH170" s="72"/>
      <c r="HXI170" s="72"/>
      <c r="HXJ170" s="72"/>
      <c r="HXK170" s="72"/>
      <c r="HXL170" s="72"/>
      <c r="HXM170" s="72"/>
      <c r="HXN170" s="72"/>
      <c r="HXO170" s="72"/>
      <c r="HXP170" s="72"/>
      <c r="HXQ170" s="72"/>
      <c r="HXR170" s="72"/>
      <c r="HXS170" s="72"/>
      <c r="HXT170" s="72"/>
      <c r="HXU170" s="72"/>
      <c r="HXV170" s="72"/>
      <c r="HXW170" s="72"/>
      <c r="HXX170" s="72"/>
      <c r="HXY170" s="72"/>
      <c r="HXZ170" s="72"/>
      <c r="HYA170" s="72"/>
      <c r="HYB170" s="72"/>
      <c r="HYC170" s="72"/>
      <c r="HYD170" s="72"/>
      <c r="HYE170" s="72"/>
      <c r="HYF170" s="72"/>
      <c r="HYG170" s="72"/>
      <c r="HYH170" s="72"/>
      <c r="HYI170" s="72"/>
      <c r="HYJ170" s="72"/>
      <c r="HYK170" s="72"/>
      <c r="HYL170" s="72"/>
      <c r="HYM170" s="72"/>
      <c r="HYN170" s="72"/>
      <c r="HYO170" s="72"/>
      <c r="HYP170" s="72"/>
      <c r="HYQ170" s="72"/>
      <c r="HYR170" s="72"/>
      <c r="HYS170" s="72"/>
      <c r="HYT170" s="72"/>
      <c r="HYU170" s="72"/>
      <c r="HYV170" s="72"/>
      <c r="HYW170" s="72"/>
      <c r="HYX170" s="72"/>
      <c r="HYY170" s="72"/>
      <c r="HYZ170" s="72"/>
      <c r="HZA170" s="72"/>
      <c r="HZB170" s="72"/>
      <c r="HZC170" s="72"/>
      <c r="HZD170" s="72"/>
      <c r="HZE170" s="72"/>
      <c r="HZF170" s="72"/>
      <c r="HZG170" s="72"/>
      <c r="HZH170" s="72"/>
      <c r="HZI170" s="72"/>
      <c r="HZJ170" s="72"/>
      <c r="HZK170" s="72"/>
      <c r="HZL170" s="72"/>
      <c r="HZM170" s="72"/>
      <c r="HZN170" s="72"/>
      <c r="HZO170" s="72"/>
      <c r="HZP170" s="72"/>
      <c r="HZQ170" s="72"/>
      <c r="HZR170" s="72"/>
      <c r="HZS170" s="72"/>
      <c r="HZT170" s="72"/>
      <c r="HZU170" s="72"/>
      <c r="HZV170" s="72"/>
      <c r="HZW170" s="72"/>
      <c r="HZX170" s="72"/>
      <c r="HZY170" s="72"/>
      <c r="HZZ170" s="72"/>
      <c r="IAA170" s="72"/>
      <c r="IAB170" s="72"/>
      <c r="IAC170" s="72"/>
      <c r="IAD170" s="72"/>
      <c r="IAE170" s="72"/>
      <c r="IAF170" s="72"/>
      <c r="IAG170" s="72"/>
      <c r="IAH170" s="72"/>
      <c r="IAI170" s="72"/>
      <c r="IAJ170" s="72"/>
      <c r="IAK170" s="72"/>
      <c r="IAL170" s="72"/>
      <c r="IAM170" s="72"/>
      <c r="IAN170" s="72"/>
      <c r="IAO170" s="72"/>
      <c r="IAP170" s="72"/>
      <c r="IAQ170" s="72"/>
      <c r="IAR170" s="72"/>
      <c r="IAS170" s="72"/>
      <c r="IAT170" s="72"/>
      <c r="IAU170" s="72"/>
      <c r="IAV170" s="72"/>
      <c r="IAW170" s="72"/>
      <c r="IAX170" s="72"/>
      <c r="IAY170" s="72"/>
      <c r="IAZ170" s="72"/>
      <c r="IBA170" s="72"/>
      <c r="IBB170" s="72"/>
      <c r="IBC170" s="72"/>
      <c r="IBD170" s="72"/>
      <c r="IBE170" s="72"/>
      <c r="IBF170" s="72"/>
      <c r="IBG170" s="72"/>
      <c r="IBH170" s="72"/>
      <c r="IBI170" s="72"/>
      <c r="IBJ170" s="72"/>
      <c r="IBK170" s="72"/>
      <c r="IBL170" s="72"/>
      <c r="IBM170" s="72"/>
      <c r="IBN170" s="72"/>
      <c r="IBO170" s="72"/>
      <c r="IBP170" s="72"/>
      <c r="IBQ170" s="72"/>
      <c r="IBR170" s="72"/>
      <c r="IBS170" s="72"/>
      <c r="IBT170" s="72"/>
      <c r="IBU170" s="72"/>
      <c r="IBV170" s="72"/>
      <c r="IBW170" s="72"/>
      <c r="IBX170" s="72"/>
      <c r="IBY170" s="72"/>
      <c r="IBZ170" s="72"/>
      <c r="ICA170" s="72"/>
      <c r="ICB170" s="72"/>
      <c r="ICC170" s="72"/>
      <c r="ICD170" s="72"/>
      <c r="ICE170" s="72"/>
      <c r="ICF170" s="72"/>
      <c r="ICG170" s="72"/>
      <c r="ICH170" s="72"/>
      <c r="ICI170" s="72"/>
      <c r="ICJ170" s="72"/>
      <c r="ICK170" s="72"/>
      <c r="ICL170" s="72"/>
      <c r="ICM170" s="72"/>
      <c r="ICN170" s="72"/>
      <c r="ICO170" s="72"/>
      <c r="ICP170" s="72"/>
      <c r="ICQ170" s="72"/>
      <c r="ICR170" s="72"/>
      <c r="ICS170" s="72"/>
      <c r="ICT170" s="72"/>
      <c r="ICU170" s="72"/>
      <c r="ICV170" s="72"/>
      <c r="ICW170" s="72"/>
      <c r="ICX170" s="72"/>
      <c r="ICY170" s="72"/>
      <c r="ICZ170" s="72"/>
      <c r="IDA170" s="72"/>
      <c r="IDB170" s="72"/>
      <c r="IDC170" s="72"/>
      <c r="IDD170" s="72"/>
      <c r="IDE170" s="72"/>
      <c r="IDF170" s="72"/>
      <c r="IDG170" s="72"/>
      <c r="IDH170" s="72"/>
      <c r="IDI170" s="72"/>
      <c r="IDJ170" s="72"/>
      <c r="IDK170" s="72"/>
      <c r="IDL170" s="72"/>
      <c r="IDM170" s="72"/>
      <c r="IDN170" s="72"/>
      <c r="IDO170" s="72"/>
      <c r="IDP170" s="72"/>
      <c r="IDQ170" s="72"/>
      <c r="IDR170" s="72"/>
      <c r="IDS170" s="72"/>
      <c r="IDT170" s="72"/>
      <c r="IDU170" s="72"/>
      <c r="IDV170" s="72"/>
      <c r="IDW170" s="72"/>
      <c r="IDX170" s="72"/>
      <c r="IDY170" s="72"/>
      <c r="IDZ170" s="72"/>
      <c r="IEA170" s="72"/>
      <c r="IEB170" s="72"/>
      <c r="IEC170" s="72"/>
      <c r="IED170" s="72"/>
      <c r="IEE170" s="72"/>
      <c r="IEF170" s="72"/>
      <c r="IEG170" s="72"/>
      <c r="IEH170" s="72"/>
      <c r="IEI170" s="72"/>
      <c r="IEJ170" s="72"/>
      <c r="IEK170" s="72"/>
      <c r="IEL170" s="72"/>
      <c r="IEM170" s="72"/>
      <c r="IEN170" s="72"/>
      <c r="IEO170" s="72"/>
      <c r="IEP170" s="72"/>
      <c r="IEQ170" s="72"/>
      <c r="IER170" s="72"/>
      <c r="IES170" s="72"/>
      <c r="IET170" s="72"/>
      <c r="IEU170" s="72"/>
      <c r="IEV170" s="72"/>
      <c r="IEW170" s="72"/>
      <c r="IEX170" s="72"/>
      <c r="IEY170" s="72"/>
      <c r="IEZ170" s="72"/>
      <c r="IFA170" s="72"/>
      <c r="IFB170" s="72"/>
      <c r="IFC170" s="72"/>
      <c r="IFD170" s="72"/>
      <c r="IFE170" s="72"/>
      <c r="IFF170" s="72"/>
      <c r="IFG170" s="72"/>
      <c r="IFH170" s="72"/>
      <c r="IFI170" s="72"/>
      <c r="IFJ170" s="72"/>
      <c r="IFK170" s="72"/>
      <c r="IFL170" s="72"/>
      <c r="IFM170" s="72"/>
      <c r="IFN170" s="72"/>
      <c r="IFO170" s="72"/>
      <c r="IFP170" s="72"/>
      <c r="IFQ170" s="72"/>
      <c r="IFR170" s="72"/>
      <c r="IFS170" s="72"/>
      <c r="IFT170" s="72"/>
      <c r="IFU170" s="72"/>
      <c r="IFV170" s="72"/>
      <c r="IFW170" s="72"/>
      <c r="IFX170" s="72"/>
      <c r="IFY170" s="72"/>
      <c r="IFZ170" s="72"/>
      <c r="IGA170" s="72"/>
      <c r="IGB170" s="72"/>
      <c r="IGC170" s="72"/>
      <c r="IGD170" s="72"/>
      <c r="IGE170" s="72"/>
      <c r="IGF170" s="72"/>
      <c r="IGG170" s="72"/>
      <c r="IGH170" s="72"/>
      <c r="IGI170" s="72"/>
      <c r="IGJ170" s="72"/>
      <c r="IGK170" s="72"/>
      <c r="IGL170" s="72"/>
      <c r="IGM170" s="72"/>
      <c r="IGN170" s="72"/>
      <c r="IGO170" s="72"/>
      <c r="IGP170" s="72"/>
      <c r="IGQ170" s="72"/>
      <c r="IGR170" s="72"/>
      <c r="IGS170" s="72"/>
      <c r="IGT170" s="72"/>
      <c r="IGU170" s="72"/>
      <c r="IGV170" s="72"/>
      <c r="IGW170" s="72"/>
      <c r="IGX170" s="72"/>
      <c r="IGY170" s="72"/>
      <c r="IGZ170" s="72"/>
      <c r="IHA170" s="72"/>
      <c r="IHB170" s="72"/>
      <c r="IHC170" s="72"/>
      <c r="IHD170" s="72"/>
      <c r="IHE170" s="72"/>
      <c r="IHF170" s="72"/>
      <c r="IHG170" s="72"/>
      <c r="IHH170" s="72"/>
      <c r="IHI170" s="72"/>
      <c r="IHJ170" s="72"/>
      <c r="IHK170" s="72"/>
      <c r="IHL170" s="72"/>
      <c r="IHM170" s="72"/>
      <c r="IHN170" s="72"/>
      <c r="IHO170" s="72"/>
      <c r="IHP170" s="72"/>
      <c r="IHQ170" s="72"/>
      <c r="IHR170" s="72"/>
      <c r="IHS170" s="72"/>
      <c r="IHT170" s="72"/>
      <c r="IHU170" s="72"/>
      <c r="IHV170" s="72"/>
      <c r="IHW170" s="72"/>
      <c r="IHX170" s="72"/>
      <c r="IHY170" s="72"/>
      <c r="IHZ170" s="72"/>
      <c r="IIA170" s="72"/>
      <c r="IIB170" s="72"/>
      <c r="IIC170" s="72"/>
      <c r="IID170" s="72"/>
      <c r="IIE170" s="72"/>
      <c r="IIF170" s="72"/>
      <c r="IIG170" s="72"/>
      <c r="IIH170" s="72"/>
      <c r="III170" s="72"/>
      <c r="IIJ170" s="72"/>
      <c r="IIK170" s="72"/>
      <c r="IIL170" s="72"/>
      <c r="IIM170" s="72"/>
      <c r="IIN170" s="72"/>
      <c r="IIO170" s="72"/>
      <c r="IIP170" s="72"/>
      <c r="IIQ170" s="72"/>
      <c r="IIR170" s="72"/>
      <c r="IIS170" s="72"/>
      <c r="IIT170" s="72"/>
      <c r="IIU170" s="72"/>
      <c r="IIV170" s="72"/>
      <c r="IIW170" s="72"/>
      <c r="IIX170" s="72"/>
      <c r="IIY170" s="72"/>
      <c r="IIZ170" s="72"/>
      <c r="IJA170" s="72"/>
      <c r="IJB170" s="72"/>
      <c r="IJC170" s="72"/>
      <c r="IJD170" s="72"/>
      <c r="IJE170" s="72"/>
      <c r="IJF170" s="72"/>
      <c r="IJG170" s="72"/>
      <c r="IJH170" s="72"/>
      <c r="IJI170" s="72"/>
      <c r="IJJ170" s="72"/>
      <c r="IJK170" s="72"/>
      <c r="IJL170" s="72"/>
      <c r="IJM170" s="72"/>
      <c r="IJN170" s="72"/>
      <c r="IJO170" s="72"/>
      <c r="IJP170" s="72"/>
      <c r="IJQ170" s="72"/>
      <c r="IJR170" s="72"/>
      <c r="IJS170" s="72"/>
      <c r="IJT170" s="72"/>
      <c r="IJU170" s="72"/>
      <c r="IJV170" s="72"/>
      <c r="IJW170" s="72"/>
      <c r="IJX170" s="72"/>
      <c r="IJY170" s="72"/>
      <c r="IJZ170" s="72"/>
      <c r="IKA170" s="72"/>
      <c r="IKB170" s="72"/>
      <c r="IKC170" s="72"/>
      <c r="IKD170" s="72"/>
      <c r="IKE170" s="72"/>
      <c r="IKF170" s="72"/>
      <c r="IKG170" s="72"/>
      <c r="IKH170" s="72"/>
      <c r="IKI170" s="72"/>
      <c r="IKJ170" s="72"/>
      <c r="IKK170" s="72"/>
      <c r="IKL170" s="72"/>
      <c r="IKM170" s="72"/>
      <c r="IKN170" s="72"/>
      <c r="IKO170" s="72"/>
      <c r="IKP170" s="72"/>
      <c r="IKQ170" s="72"/>
      <c r="IKR170" s="72"/>
      <c r="IKS170" s="72"/>
      <c r="IKT170" s="72"/>
      <c r="IKU170" s="72"/>
      <c r="IKV170" s="72"/>
      <c r="IKW170" s="72"/>
      <c r="IKX170" s="72"/>
      <c r="IKY170" s="72"/>
      <c r="IKZ170" s="72"/>
      <c r="ILA170" s="72"/>
      <c r="ILB170" s="72"/>
      <c r="ILC170" s="72"/>
      <c r="ILD170" s="72"/>
      <c r="ILE170" s="72"/>
      <c r="ILF170" s="72"/>
      <c r="ILG170" s="72"/>
      <c r="ILH170" s="72"/>
      <c r="ILI170" s="72"/>
      <c r="ILJ170" s="72"/>
      <c r="ILK170" s="72"/>
      <c r="ILL170" s="72"/>
      <c r="ILM170" s="72"/>
      <c r="ILN170" s="72"/>
      <c r="ILO170" s="72"/>
      <c r="ILP170" s="72"/>
      <c r="ILQ170" s="72"/>
      <c r="ILR170" s="72"/>
      <c r="ILS170" s="72"/>
      <c r="ILT170" s="72"/>
      <c r="ILU170" s="72"/>
      <c r="ILV170" s="72"/>
      <c r="ILW170" s="72"/>
      <c r="ILX170" s="72"/>
      <c r="ILY170" s="72"/>
      <c r="ILZ170" s="72"/>
      <c r="IMA170" s="72"/>
      <c r="IMB170" s="72"/>
      <c r="IMC170" s="72"/>
      <c r="IMD170" s="72"/>
      <c r="IME170" s="72"/>
      <c r="IMF170" s="72"/>
      <c r="IMG170" s="72"/>
      <c r="IMH170" s="72"/>
      <c r="IMI170" s="72"/>
      <c r="IMJ170" s="72"/>
      <c r="IMK170" s="72"/>
      <c r="IML170" s="72"/>
      <c r="IMM170" s="72"/>
      <c r="IMN170" s="72"/>
      <c r="IMO170" s="72"/>
      <c r="IMP170" s="72"/>
      <c r="IMQ170" s="72"/>
      <c r="IMR170" s="72"/>
      <c r="IMS170" s="72"/>
      <c r="IMT170" s="72"/>
      <c r="IMU170" s="72"/>
      <c r="IMV170" s="72"/>
      <c r="IMW170" s="72"/>
      <c r="IMX170" s="72"/>
      <c r="IMY170" s="72"/>
      <c r="IMZ170" s="72"/>
      <c r="INA170" s="72"/>
      <c r="INB170" s="72"/>
      <c r="INC170" s="72"/>
      <c r="IND170" s="72"/>
      <c r="INE170" s="72"/>
      <c r="INF170" s="72"/>
      <c r="ING170" s="72"/>
      <c r="INH170" s="72"/>
      <c r="INI170" s="72"/>
      <c r="INJ170" s="72"/>
      <c r="INK170" s="72"/>
      <c r="INL170" s="72"/>
      <c r="INM170" s="72"/>
      <c r="INN170" s="72"/>
      <c r="INO170" s="72"/>
      <c r="INP170" s="72"/>
      <c r="INQ170" s="72"/>
      <c r="INR170" s="72"/>
      <c r="INS170" s="72"/>
      <c r="INT170" s="72"/>
      <c r="INU170" s="72"/>
      <c r="INV170" s="72"/>
      <c r="INW170" s="72"/>
      <c r="INX170" s="72"/>
      <c r="INY170" s="72"/>
      <c r="INZ170" s="72"/>
      <c r="IOA170" s="72"/>
      <c r="IOB170" s="72"/>
      <c r="IOC170" s="72"/>
      <c r="IOD170" s="72"/>
      <c r="IOE170" s="72"/>
      <c r="IOF170" s="72"/>
      <c r="IOG170" s="72"/>
      <c r="IOH170" s="72"/>
      <c r="IOI170" s="72"/>
      <c r="IOJ170" s="72"/>
      <c r="IOK170" s="72"/>
      <c r="IOL170" s="72"/>
      <c r="IOM170" s="72"/>
      <c r="ION170" s="72"/>
      <c r="IOO170" s="72"/>
      <c r="IOP170" s="72"/>
      <c r="IOQ170" s="72"/>
      <c r="IOR170" s="72"/>
      <c r="IOS170" s="72"/>
      <c r="IOT170" s="72"/>
      <c r="IOU170" s="72"/>
      <c r="IOV170" s="72"/>
      <c r="IOW170" s="72"/>
      <c r="IOX170" s="72"/>
      <c r="IOY170" s="72"/>
      <c r="IOZ170" s="72"/>
      <c r="IPA170" s="72"/>
      <c r="IPB170" s="72"/>
      <c r="IPC170" s="72"/>
      <c r="IPD170" s="72"/>
      <c r="IPE170" s="72"/>
      <c r="IPF170" s="72"/>
      <c r="IPG170" s="72"/>
      <c r="IPH170" s="72"/>
      <c r="IPI170" s="72"/>
      <c r="IPJ170" s="72"/>
      <c r="IPK170" s="72"/>
      <c r="IPL170" s="72"/>
      <c r="IPM170" s="72"/>
      <c r="IPN170" s="72"/>
      <c r="IPO170" s="72"/>
      <c r="IPP170" s="72"/>
      <c r="IPQ170" s="72"/>
      <c r="IPR170" s="72"/>
      <c r="IPS170" s="72"/>
      <c r="IPT170" s="72"/>
      <c r="IPU170" s="72"/>
      <c r="IPV170" s="72"/>
      <c r="IPW170" s="72"/>
      <c r="IPX170" s="72"/>
      <c r="IPY170" s="72"/>
      <c r="IPZ170" s="72"/>
      <c r="IQA170" s="72"/>
      <c r="IQB170" s="72"/>
      <c r="IQC170" s="72"/>
      <c r="IQD170" s="72"/>
      <c r="IQE170" s="72"/>
      <c r="IQF170" s="72"/>
      <c r="IQG170" s="72"/>
      <c r="IQH170" s="72"/>
      <c r="IQI170" s="72"/>
      <c r="IQJ170" s="72"/>
      <c r="IQK170" s="72"/>
      <c r="IQL170" s="72"/>
      <c r="IQM170" s="72"/>
      <c r="IQN170" s="72"/>
      <c r="IQO170" s="72"/>
      <c r="IQP170" s="72"/>
      <c r="IQQ170" s="72"/>
      <c r="IQR170" s="72"/>
      <c r="IQS170" s="72"/>
      <c r="IQT170" s="72"/>
      <c r="IQU170" s="72"/>
      <c r="IQV170" s="72"/>
      <c r="IQW170" s="72"/>
      <c r="IQX170" s="72"/>
      <c r="IQY170" s="72"/>
      <c r="IQZ170" s="72"/>
      <c r="IRA170" s="72"/>
      <c r="IRB170" s="72"/>
      <c r="IRC170" s="72"/>
      <c r="IRD170" s="72"/>
      <c r="IRE170" s="72"/>
      <c r="IRF170" s="72"/>
      <c r="IRG170" s="72"/>
      <c r="IRH170" s="72"/>
      <c r="IRI170" s="72"/>
      <c r="IRJ170" s="72"/>
      <c r="IRK170" s="72"/>
      <c r="IRL170" s="72"/>
      <c r="IRM170" s="72"/>
      <c r="IRN170" s="72"/>
      <c r="IRO170" s="72"/>
      <c r="IRP170" s="72"/>
      <c r="IRQ170" s="72"/>
      <c r="IRR170" s="72"/>
      <c r="IRS170" s="72"/>
      <c r="IRT170" s="72"/>
      <c r="IRU170" s="72"/>
      <c r="IRV170" s="72"/>
      <c r="IRW170" s="72"/>
      <c r="IRX170" s="72"/>
      <c r="IRY170" s="72"/>
      <c r="IRZ170" s="72"/>
      <c r="ISA170" s="72"/>
      <c r="ISB170" s="72"/>
      <c r="ISC170" s="72"/>
      <c r="ISD170" s="72"/>
      <c r="ISE170" s="72"/>
      <c r="ISF170" s="72"/>
      <c r="ISG170" s="72"/>
      <c r="ISH170" s="72"/>
      <c r="ISI170" s="72"/>
      <c r="ISJ170" s="72"/>
      <c r="ISK170" s="72"/>
      <c r="ISL170" s="72"/>
      <c r="ISM170" s="72"/>
      <c r="ISN170" s="72"/>
      <c r="ISO170" s="72"/>
      <c r="ISP170" s="72"/>
      <c r="ISQ170" s="72"/>
      <c r="ISR170" s="72"/>
      <c r="ISS170" s="72"/>
      <c r="IST170" s="72"/>
      <c r="ISU170" s="72"/>
      <c r="ISV170" s="72"/>
      <c r="ISW170" s="72"/>
      <c r="ISX170" s="72"/>
      <c r="ISY170" s="72"/>
      <c r="ISZ170" s="72"/>
      <c r="ITA170" s="72"/>
      <c r="ITB170" s="72"/>
      <c r="ITC170" s="72"/>
      <c r="ITD170" s="72"/>
      <c r="ITE170" s="72"/>
      <c r="ITF170" s="72"/>
      <c r="ITG170" s="72"/>
      <c r="ITH170" s="72"/>
      <c r="ITI170" s="72"/>
      <c r="ITJ170" s="72"/>
      <c r="ITK170" s="72"/>
      <c r="ITL170" s="72"/>
      <c r="ITM170" s="72"/>
      <c r="ITN170" s="72"/>
      <c r="ITO170" s="72"/>
      <c r="ITP170" s="72"/>
      <c r="ITQ170" s="72"/>
      <c r="ITR170" s="72"/>
      <c r="ITS170" s="72"/>
      <c r="ITT170" s="72"/>
      <c r="ITU170" s="72"/>
      <c r="ITV170" s="72"/>
      <c r="ITW170" s="72"/>
      <c r="ITX170" s="72"/>
      <c r="ITY170" s="72"/>
      <c r="ITZ170" s="72"/>
      <c r="IUA170" s="72"/>
      <c r="IUB170" s="72"/>
      <c r="IUC170" s="72"/>
      <c r="IUD170" s="72"/>
      <c r="IUE170" s="72"/>
      <c r="IUF170" s="72"/>
      <c r="IUG170" s="72"/>
      <c r="IUH170" s="72"/>
      <c r="IUI170" s="72"/>
      <c r="IUJ170" s="72"/>
      <c r="IUK170" s="72"/>
      <c r="IUL170" s="72"/>
      <c r="IUM170" s="72"/>
      <c r="IUN170" s="72"/>
      <c r="IUO170" s="72"/>
      <c r="IUP170" s="72"/>
      <c r="IUQ170" s="72"/>
      <c r="IUR170" s="72"/>
      <c r="IUS170" s="72"/>
      <c r="IUT170" s="72"/>
      <c r="IUU170" s="72"/>
      <c r="IUV170" s="72"/>
      <c r="IUW170" s="72"/>
      <c r="IUX170" s="72"/>
      <c r="IUY170" s="72"/>
      <c r="IUZ170" s="72"/>
      <c r="IVA170" s="72"/>
      <c r="IVB170" s="72"/>
      <c r="IVC170" s="72"/>
      <c r="IVD170" s="72"/>
      <c r="IVE170" s="72"/>
      <c r="IVF170" s="72"/>
      <c r="IVG170" s="72"/>
      <c r="IVH170" s="72"/>
      <c r="IVI170" s="72"/>
      <c r="IVJ170" s="72"/>
      <c r="IVK170" s="72"/>
      <c r="IVL170" s="72"/>
      <c r="IVM170" s="72"/>
      <c r="IVN170" s="72"/>
      <c r="IVO170" s="72"/>
      <c r="IVP170" s="72"/>
      <c r="IVQ170" s="72"/>
      <c r="IVR170" s="72"/>
      <c r="IVS170" s="72"/>
      <c r="IVT170" s="72"/>
      <c r="IVU170" s="72"/>
      <c r="IVV170" s="72"/>
      <c r="IVW170" s="72"/>
      <c r="IVX170" s="72"/>
      <c r="IVY170" s="72"/>
      <c r="IVZ170" s="72"/>
      <c r="IWA170" s="72"/>
      <c r="IWB170" s="72"/>
      <c r="IWC170" s="72"/>
      <c r="IWD170" s="72"/>
      <c r="IWE170" s="72"/>
      <c r="IWF170" s="72"/>
      <c r="IWG170" s="72"/>
      <c r="IWH170" s="72"/>
      <c r="IWI170" s="72"/>
      <c r="IWJ170" s="72"/>
      <c r="IWK170" s="72"/>
      <c r="IWL170" s="72"/>
      <c r="IWM170" s="72"/>
      <c r="IWN170" s="72"/>
      <c r="IWO170" s="72"/>
      <c r="IWP170" s="72"/>
      <c r="IWQ170" s="72"/>
      <c r="IWR170" s="72"/>
      <c r="IWS170" s="72"/>
      <c r="IWT170" s="72"/>
      <c r="IWU170" s="72"/>
      <c r="IWV170" s="72"/>
      <c r="IWW170" s="72"/>
      <c r="IWX170" s="72"/>
      <c r="IWY170" s="72"/>
      <c r="IWZ170" s="72"/>
      <c r="IXA170" s="72"/>
      <c r="IXB170" s="72"/>
      <c r="IXC170" s="72"/>
      <c r="IXD170" s="72"/>
      <c r="IXE170" s="72"/>
      <c r="IXF170" s="72"/>
      <c r="IXG170" s="72"/>
      <c r="IXH170" s="72"/>
      <c r="IXI170" s="72"/>
      <c r="IXJ170" s="72"/>
      <c r="IXK170" s="72"/>
      <c r="IXL170" s="72"/>
      <c r="IXM170" s="72"/>
      <c r="IXN170" s="72"/>
      <c r="IXO170" s="72"/>
      <c r="IXP170" s="72"/>
      <c r="IXQ170" s="72"/>
      <c r="IXR170" s="72"/>
      <c r="IXS170" s="72"/>
      <c r="IXT170" s="72"/>
      <c r="IXU170" s="72"/>
      <c r="IXV170" s="72"/>
      <c r="IXW170" s="72"/>
      <c r="IXX170" s="72"/>
      <c r="IXY170" s="72"/>
      <c r="IXZ170" s="72"/>
      <c r="IYA170" s="72"/>
      <c r="IYB170" s="72"/>
      <c r="IYC170" s="72"/>
      <c r="IYD170" s="72"/>
      <c r="IYE170" s="72"/>
      <c r="IYF170" s="72"/>
      <c r="IYG170" s="72"/>
      <c r="IYH170" s="72"/>
      <c r="IYI170" s="72"/>
      <c r="IYJ170" s="72"/>
      <c r="IYK170" s="72"/>
      <c r="IYL170" s="72"/>
      <c r="IYM170" s="72"/>
      <c r="IYN170" s="72"/>
      <c r="IYO170" s="72"/>
      <c r="IYP170" s="72"/>
      <c r="IYQ170" s="72"/>
      <c r="IYR170" s="72"/>
      <c r="IYS170" s="72"/>
      <c r="IYT170" s="72"/>
      <c r="IYU170" s="72"/>
      <c r="IYV170" s="72"/>
      <c r="IYW170" s="72"/>
      <c r="IYX170" s="72"/>
      <c r="IYY170" s="72"/>
      <c r="IYZ170" s="72"/>
      <c r="IZA170" s="72"/>
      <c r="IZB170" s="72"/>
      <c r="IZC170" s="72"/>
      <c r="IZD170" s="72"/>
      <c r="IZE170" s="72"/>
      <c r="IZF170" s="72"/>
      <c r="IZG170" s="72"/>
      <c r="IZH170" s="72"/>
      <c r="IZI170" s="72"/>
      <c r="IZJ170" s="72"/>
      <c r="IZK170" s="72"/>
      <c r="IZL170" s="72"/>
      <c r="IZM170" s="72"/>
      <c r="IZN170" s="72"/>
      <c r="IZO170" s="72"/>
      <c r="IZP170" s="72"/>
      <c r="IZQ170" s="72"/>
      <c r="IZR170" s="72"/>
      <c r="IZS170" s="72"/>
      <c r="IZT170" s="72"/>
      <c r="IZU170" s="72"/>
      <c r="IZV170" s="72"/>
      <c r="IZW170" s="72"/>
      <c r="IZX170" s="72"/>
      <c r="IZY170" s="72"/>
      <c r="IZZ170" s="72"/>
      <c r="JAA170" s="72"/>
      <c r="JAB170" s="72"/>
      <c r="JAC170" s="72"/>
      <c r="JAD170" s="72"/>
      <c r="JAE170" s="72"/>
      <c r="JAF170" s="72"/>
      <c r="JAG170" s="72"/>
      <c r="JAH170" s="72"/>
      <c r="JAI170" s="72"/>
      <c r="JAJ170" s="72"/>
      <c r="JAK170" s="72"/>
      <c r="JAL170" s="72"/>
      <c r="JAM170" s="72"/>
      <c r="JAN170" s="72"/>
      <c r="JAO170" s="72"/>
      <c r="JAP170" s="72"/>
      <c r="JAQ170" s="72"/>
      <c r="JAR170" s="72"/>
      <c r="JAS170" s="72"/>
      <c r="JAT170" s="72"/>
      <c r="JAU170" s="72"/>
      <c r="JAV170" s="72"/>
      <c r="JAW170" s="72"/>
      <c r="JAX170" s="72"/>
      <c r="JAY170" s="72"/>
      <c r="JAZ170" s="72"/>
      <c r="JBA170" s="72"/>
      <c r="JBB170" s="72"/>
      <c r="JBC170" s="72"/>
      <c r="JBD170" s="72"/>
      <c r="JBE170" s="72"/>
      <c r="JBF170" s="72"/>
      <c r="JBG170" s="72"/>
      <c r="JBH170" s="72"/>
      <c r="JBI170" s="72"/>
      <c r="JBJ170" s="72"/>
      <c r="JBK170" s="72"/>
      <c r="JBL170" s="72"/>
      <c r="JBM170" s="72"/>
      <c r="JBN170" s="72"/>
      <c r="JBO170" s="72"/>
      <c r="JBP170" s="72"/>
      <c r="JBQ170" s="72"/>
      <c r="JBR170" s="72"/>
      <c r="JBS170" s="72"/>
      <c r="JBT170" s="72"/>
      <c r="JBU170" s="72"/>
      <c r="JBV170" s="72"/>
      <c r="JBW170" s="72"/>
      <c r="JBX170" s="72"/>
      <c r="JBY170" s="72"/>
      <c r="JBZ170" s="72"/>
      <c r="JCA170" s="72"/>
      <c r="JCB170" s="72"/>
      <c r="JCC170" s="72"/>
      <c r="JCD170" s="72"/>
      <c r="JCE170" s="72"/>
      <c r="JCF170" s="72"/>
      <c r="JCG170" s="72"/>
      <c r="JCH170" s="72"/>
      <c r="JCI170" s="72"/>
      <c r="JCJ170" s="72"/>
      <c r="JCK170" s="72"/>
      <c r="JCL170" s="72"/>
      <c r="JCM170" s="72"/>
      <c r="JCN170" s="72"/>
      <c r="JCO170" s="72"/>
      <c r="JCP170" s="72"/>
      <c r="JCQ170" s="72"/>
      <c r="JCR170" s="72"/>
      <c r="JCS170" s="72"/>
      <c r="JCT170" s="72"/>
      <c r="JCU170" s="72"/>
      <c r="JCV170" s="72"/>
      <c r="JCW170" s="72"/>
      <c r="JCX170" s="72"/>
      <c r="JCY170" s="72"/>
      <c r="JCZ170" s="72"/>
      <c r="JDA170" s="72"/>
      <c r="JDB170" s="72"/>
      <c r="JDC170" s="72"/>
      <c r="JDD170" s="72"/>
      <c r="JDE170" s="72"/>
      <c r="JDF170" s="72"/>
      <c r="JDG170" s="72"/>
      <c r="JDH170" s="72"/>
      <c r="JDI170" s="72"/>
      <c r="JDJ170" s="72"/>
      <c r="JDK170" s="72"/>
      <c r="JDL170" s="72"/>
      <c r="JDM170" s="72"/>
      <c r="JDN170" s="72"/>
      <c r="JDO170" s="72"/>
      <c r="JDP170" s="72"/>
      <c r="JDQ170" s="72"/>
      <c r="JDR170" s="72"/>
      <c r="JDS170" s="72"/>
      <c r="JDT170" s="72"/>
      <c r="JDU170" s="72"/>
      <c r="JDV170" s="72"/>
      <c r="JDW170" s="72"/>
      <c r="JDX170" s="72"/>
      <c r="JDY170" s="72"/>
      <c r="JDZ170" s="72"/>
      <c r="JEA170" s="72"/>
      <c r="JEB170" s="72"/>
      <c r="JEC170" s="72"/>
      <c r="JED170" s="72"/>
      <c r="JEE170" s="72"/>
      <c r="JEF170" s="72"/>
      <c r="JEG170" s="72"/>
      <c r="JEH170" s="72"/>
      <c r="JEI170" s="72"/>
      <c r="JEJ170" s="72"/>
      <c r="JEK170" s="72"/>
      <c r="JEL170" s="72"/>
      <c r="JEM170" s="72"/>
      <c r="JEN170" s="72"/>
      <c r="JEO170" s="72"/>
      <c r="JEP170" s="72"/>
      <c r="JEQ170" s="72"/>
      <c r="JER170" s="72"/>
      <c r="JES170" s="72"/>
      <c r="JET170" s="72"/>
      <c r="JEU170" s="72"/>
      <c r="JEV170" s="72"/>
      <c r="JEW170" s="72"/>
      <c r="JEX170" s="72"/>
      <c r="JEY170" s="72"/>
      <c r="JEZ170" s="72"/>
      <c r="JFA170" s="72"/>
      <c r="JFB170" s="72"/>
      <c r="JFC170" s="72"/>
      <c r="JFD170" s="72"/>
      <c r="JFE170" s="72"/>
      <c r="JFF170" s="72"/>
      <c r="JFG170" s="72"/>
      <c r="JFH170" s="72"/>
      <c r="JFI170" s="72"/>
      <c r="JFJ170" s="72"/>
      <c r="JFK170" s="72"/>
      <c r="JFL170" s="72"/>
      <c r="JFM170" s="72"/>
      <c r="JFN170" s="72"/>
      <c r="JFO170" s="72"/>
      <c r="JFP170" s="72"/>
      <c r="JFQ170" s="72"/>
      <c r="JFR170" s="72"/>
      <c r="JFS170" s="72"/>
      <c r="JFT170" s="72"/>
      <c r="JFU170" s="72"/>
      <c r="JFV170" s="72"/>
      <c r="JFW170" s="72"/>
      <c r="JFX170" s="72"/>
      <c r="JFY170" s="72"/>
      <c r="JFZ170" s="72"/>
      <c r="JGA170" s="72"/>
      <c r="JGB170" s="72"/>
      <c r="JGC170" s="72"/>
      <c r="JGD170" s="72"/>
      <c r="JGE170" s="72"/>
      <c r="JGF170" s="72"/>
      <c r="JGG170" s="72"/>
      <c r="JGH170" s="72"/>
      <c r="JGI170" s="72"/>
      <c r="JGJ170" s="72"/>
      <c r="JGK170" s="72"/>
      <c r="JGL170" s="72"/>
      <c r="JGM170" s="72"/>
      <c r="JGN170" s="72"/>
      <c r="JGO170" s="72"/>
      <c r="JGP170" s="72"/>
      <c r="JGQ170" s="72"/>
      <c r="JGR170" s="72"/>
      <c r="JGS170" s="72"/>
      <c r="JGT170" s="72"/>
      <c r="JGU170" s="72"/>
      <c r="JGV170" s="72"/>
      <c r="JGW170" s="72"/>
      <c r="JGX170" s="72"/>
      <c r="JGY170" s="72"/>
      <c r="JGZ170" s="72"/>
      <c r="JHA170" s="72"/>
      <c r="JHB170" s="72"/>
      <c r="JHC170" s="72"/>
      <c r="JHD170" s="72"/>
      <c r="JHE170" s="72"/>
      <c r="JHF170" s="72"/>
      <c r="JHG170" s="72"/>
      <c r="JHH170" s="72"/>
      <c r="JHI170" s="72"/>
      <c r="JHJ170" s="72"/>
      <c r="JHK170" s="72"/>
      <c r="JHL170" s="72"/>
      <c r="JHM170" s="72"/>
      <c r="JHN170" s="72"/>
      <c r="JHO170" s="72"/>
      <c r="JHP170" s="72"/>
      <c r="JHQ170" s="72"/>
      <c r="JHR170" s="72"/>
      <c r="JHS170" s="72"/>
      <c r="JHT170" s="72"/>
      <c r="JHU170" s="72"/>
      <c r="JHV170" s="72"/>
      <c r="JHW170" s="72"/>
      <c r="JHX170" s="72"/>
      <c r="JHY170" s="72"/>
      <c r="JHZ170" s="72"/>
      <c r="JIA170" s="72"/>
      <c r="JIB170" s="72"/>
      <c r="JIC170" s="72"/>
      <c r="JID170" s="72"/>
      <c r="JIE170" s="72"/>
      <c r="JIF170" s="72"/>
      <c r="JIG170" s="72"/>
      <c r="JIH170" s="72"/>
      <c r="JII170" s="72"/>
      <c r="JIJ170" s="72"/>
      <c r="JIK170" s="72"/>
      <c r="JIL170" s="72"/>
      <c r="JIM170" s="72"/>
      <c r="JIN170" s="72"/>
      <c r="JIO170" s="72"/>
      <c r="JIP170" s="72"/>
      <c r="JIQ170" s="72"/>
      <c r="JIR170" s="72"/>
      <c r="JIS170" s="72"/>
      <c r="JIT170" s="72"/>
      <c r="JIU170" s="72"/>
      <c r="JIV170" s="72"/>
      <c r="JIW170" s="72"/>
      <c r="JIX170" s="72"/>
      <c r="JIY170" s="72"/>
      <c r="JIZ170" s="72"/>
      <c r="JJA170" s="72"/>
      <c r="JJB170" s="72"/>
      <c r="JJC170" s="72"/>
      <c r="JJD170" s="72"/>
      <c r="JJE170" s="72"/>
      <c r="JJF170" s="72"/>
      <c r="JJG170" s="72"/>
      <c r="JJH170" s="72"/>
      <c r="JJI170" s="72"/>
      <c r="JJJ170" s="72"/>
      <c r="JJK170" s="72"/>
      <c r="JJL170" s="72"/>
      <c r="JJM170" s="72"/>
      <c r="JJN170" s="72"/>
      <c r="JJO170" s="72"/>
      <c r="JJP170" s="72"/>
      <c r="JJQ170" s="72"/>
      <c r="JJR170" s="72"/>
      <c r="JJS170" s="72"/>
      <c r="JJT170" s="72"/>
      <c r="JJU170" s="72"/>
      <c r="JJV170" s="72"/>
      <c r="JJW170" s="72"/>
      <c r="JJX170" s="72"/>
      <c r="JJY170" s="72"/>
      <c r="JJZ170" s="72"/>
      <c r="JKA170" s="72"/>
      <c r="JKB170" s="72"/>
      <c r="JKC170" s="72"/>
      <c r="JKD170" s="72"/>
      <c r="JKE170" s="72"/>
      <c r="JKF170" s="72"/>
      <c r="JKG170" s="72"/>
      <c r="JKH170" s="72"/>
      <c r="JKI170" s="72"/>
      <c r="JKJ170" s="72"/>
      <c r="JKK170" s="72"/>
      <c r="JKL170" s="72"/>
      <c r="JKM170" s="72"/>
      <c r="JKN170" s="72"/>
      <c r="JKO170" s="72"/>
      <c r="JKP170" s="72"/>
      <c r="JKQ170" s="72"/>
      <c r="JKR170" s="72"/>
      <c r="JKS170" s="72"/>
      <c r="JKT170" s="72"/>
      <c r="JKU170" s="72"/>
      <c r="JKV170" s="72"/>
      <c r="JKW170" s="72"/>
      <c r="JKX170" s="72"/>
      <c r="JKY170" s="72"/>
      <c r="JKZ170" s="72"/>
      <c r="JLA170" s="72"/>
      <c r="JLB170" s="72"/>
      <c r="JLC170" s="72"/>
      <c r="JLD170" s="72"/>
      <c r="JLE170" s="72"/>
      <c r="JLF170" s="72"/>
      <c r="JLG170" s="72"/>
      <c r="JLH170" s="72"/>
      <c r="JLI170" s="72"/>
      <c r="JLJ170" s="72"/>
      <c r="JLK170" s="72"/>
      <c r="JLL170" s="72"/>
      <c r="JLM170" s="72"/>
      <c r="JLN170" s="72"/>
      <c r="JLO170" s="72"/>
      <c r="JLP170" s="72"/>
      <c r="JLQ170" s="72"/>
      <c r="JLR170" s="72"/>
      <c r="JLS170" s="72"/>
      <c r="JLT170" s="72"/>
      <c r="JLU170" s="72"/>
      <c r="JLV170" s="72"/>
      <c r="JLW170" s="72"/>
      <c r="JLX170" s="72"/>
      <c r="JLY170" s="72"/>
      <c r="JLZ170" s="72"/>
      <c r="JMA170" s="72"/>
      <c r="JMB170" s="72"/>
      <c r="JMC170" s="72"/>
      <c r="JMD170" s="72"/>
      <c r="JME170" s="72"/>
      <c r="JMF170" s="72"/>
      <c r="JMG170" s="72"/>
      <c r="JMH170" s="72"/>
      <c r="JMI170" s="72"/>
      <c r="JMJ170" s="72"/>
      <c r="JMK170" s="72"/>
      <c r="JML170" s="72"/>
      <c r="JMM170" s="72"/>
      <c r="JMN170" s="72"/>
      <c r="JMO170" s="72"/>
      <c r="JMP170" s="72"/>
      <c r="JMQ170" s="72"/>
      <c r="JMR170" s="72"/>
      <c r="JMS170" s="72"/>
      <c r="JMT170" s="72"/>
      <c r="JMU170" s="72"/>
      <c r="JMV170" s="72"/>
      <c r="JMW170" s="72"/>
      <c r="JMX170" s="72"/>
      <c r="JMY170" s="72"/>
      <c r="JMZ170" s="72"/>
      <c r="JNA170" s="72"/>
      <c r="JNB170" s="72"/>
      <c r="JNC170" s="72"/>
      <c r="JND170" s="72"/>
      <c r="JNE170" s="72"/>
      <c r="JNF170" s="72"/>
      <c r="JNG170" s="72"/>
      <c r="JNH170" s="72"/>
      <c r="JNI170" s="72"/>
      <c r="JNJ170" s="72"/>
      <c r="JNK170" s="72"/>
      <c r="JNL170" s="72"/>
      <c r="JNM170" s="72"/>
      <c r="JNN170" s="72"/>
      <c r="JNO170" s="72"/>
      <c r="JNP170" s="72"/>
      <c r="JNQ170" s="72"/>
      <c r="JNR170" s="72"/>
      <c r="JNS170" s="72"/>
      <c r="JNT170" s="72"/>
      <c r="JNU170" s="72"/>
      <c r="JNV170" s="72"/>
      <c r="JNW170" s="72"/>
      <c r="JNX170" s="72"/>
      <c r="JNY170" s="72"/>
      <c r="JNZ170" s="72"/>
      <c r="JOA170" s="72"/>
      <c r="JOB170" s="72"/>
      <c r="JOC170" s="72"/>
      <c r="JOD170" s="72"/>
      <c r="JOE170" s="72"/>
      <c r="JOF170" s="72"/>
      <c r="JOG170" s="72"/>
      <c r="JOH170" s="72"/>
      <c r="JOI170" s="72"/>
      <c r="JOJ170" s="72"/>
      <c r="JOK170" s="72"/>
      <c r="JOL170" s="72"/>
      <c r="JOM170" s="72"/>
      <c r="JON170" s="72"/>
      <c r="JOO170" s="72"/>
      <c r="JOP170" s="72"/>
      <c r="JOQ170" s="72"/>
      <c r="JOR170" s="72"/>
      <c r="JOS170" s="72"/>
      <c r="JOT170" s="72"/>
      <c r="JOU170" s="72"/>
      <c r="JOV170" s="72"/>
      <c r="JOW170" s="72"/>
      <c r="JOX170" s="72"/>
      <c r="JOY170" s="72"/>
      <c r="JOZ170" s="72"/>
      <c r="JPA170" s="72"/>
      <c r="JPB170" s="72"/>
      <c r="JPC170" s="72"/>
      <c r="JPD170" s="72"/>
      <c r="JPE170" s="72"/>
      <c r="JPF170" s="72"/>
      <c r="JPG170" s="72"/>
      <c r="JPH170" s="72"/>
      <c r="JPI170" s="72"/>
      <c r="JPJ170" s="72"/>
      <c r="JPK170" s="72"/>
      <c r="JPL170" s="72"/>
      <c r="JPM170" s="72"/>
      <c r="JPN170" s="72"/>
      <c r="JPO170" s="72"/>
      <c r="JPP170" s="72"/>
      <c r="JPQ170" s="72"/>
      <c r="JPR170" s="72"/>
      <c r="JPS170" s="72"/>
      <c r="JPT170" s="72"/>
      <c r="JPU170" s="72"/>
      <c r="JPV170" s="72"/>
      <c r="JPW170" s="72"/>
      <c r="JPX170" s="72"/>
      <c r="JPY170" s="72"/>
      <c r="JPZ170" s="72"/>
      <c r="JQA170" s="72"/>
      <c r="JQB170" s="72"/>
      <c r="JQC170" s="72"/>
      <c r="JQD170" s="72"/>
      <c r="JQE170" s="72"/>
      <c r="JQF170" s="72"/>
      <c r="JQG170" s="72"/>
      <c r="JQH170" s="72"/>
      <c r="JQI170" s="72"/>
      <c r="JQJ170" s="72"/>
      <c r="JQK170" s="72"/>
      <c r="JQL170" s="72"/>
      <c r="JQM170" s="72"/>
      <c r="JQN170" s="72"/>
      <c r="JQO170" s="72"/>
      <c r="JQP170" s="72"/>
      <c r="JQQ170" s="72"/>
      <c r="JQR170" s="72"/>
      <c r="JQS170" s="72"/>
      <c r="JQT170" s="72"/>
      <c r="JQU170" s="72"/>
      <c r="JQV170" s="72"/>
      <c r="JQW170" s="72"/>
      <c r="JQX170" s="72"/>
      <c r="JQY170" s="72"/>
      <c r="JQZ170" s="72"/>
      <c r="JRA170" s="72"/>
      <c r="JRB170" s="72"/>
      <c r="JRC170" s="72"/>
      <c r="JRD170" s="72"/>
      <c r="JRE170" s="72"/>
      <c r="JRF170" s="72"/>
      <c r="JRG170" s="72"/>
      <c r="JRH170" s="72"/>
      <c r="JRI170" s="72"/>
      <c r="JRJ170" s="72"/>
      <c r="JRK170" s="72"/>
      <c r="JRL170" s="72"/>
      <c r="JRM170" s="72"/>
      <c r="JRN170" s="72"/>
      <c r="JRO170" s="72"/>
      <c r="JRP170" s="72"/>
      <c r="JRQ170" s="72"/>
      <c r="JRR170" s="72"/>
      <c r="JRS170" s="72"/>
      <c r="JRT170" s="72"/>
      <c r="JRU170" s="72"/>
      <c r="JRV170" s="72"/>
      <c r="JRW170" s="72"/>
      <c r="JRX170" s="72"/>
      <c r="JRY170" s="72"/>
      <c r="JRZ170" s="72"/>
      <c r="JSA170" s="72"/>
      <c r="JSB170" s="72"/>
      <c r="JSC170" s="72"/>
      <c r="JSD170" s="72"/>
      <c r="JSE170" s="72"/>
      <c r="JSF170" s="72"/>
      <c r="JSG170" s="72"/>
      <c r="JSH170" s="72"/>
      <c r="JSI170" s="72"/>
      <c r="JSJ170" s="72"/>
      <c r="JSK170" s="72"/>
      <c r="JSL170" s="72"/>
      <c r="JSM170" s="72"/>
      <c r="JSN170" s="72"/>
      <c r="JSO170" s="72"/>
      <c r="JSP170" s="72"/>
      <c r="JSQ170" s="72"/>
      <c r="JSR170" s="72"/>
      <c r="JSS170" s="72"/>
      <c r="JST170" s="72"/>
      <c r="JSU170" s="72"/>
      <c r="JSV170" s="72"/>
      <c r="JSW170" s="72"/>
      <c r="JSX170" s="72"/>
      <c r="JSY170" s="72"/>
      <c r="JSZ170" s="72"/>
      <c r="JTA170" s="72"/>
      <c r="JTB170" s="72"/>
      <c r="JTC170" s="72"/>
      <c r="JTD170" s="72"/>
      <c r="JTE170" s="72"/>
      <c r="JTF170" s="72"/>
      <c r="JTG170" s="72"/>
      <c r="JTH170" s="72"/>
      <c r="JTI170" s="72"/>
      <c r="JTJ170" s="72"/>
      <c r="JTK170" s="72"/>
      <c r="JTL170" s="72"/>
      <c r="JTM170" s="72"/>
      <c r="JTN170" s="72"/>
      <c r="JTO170" s="72"/>
      <c r="JTP170" s="72"/>
      <c r="JTQ170" s="72"/>
      <c r="JTR170" s="72"/>
      <c r="JTS170" s="72"/>
      <c r="JTT170" s="72"/>
      <c r="JTU170" s="72"/>
      <c r="JTV170" s="72"/>
      <c r="JTW170" s="72"/>
      <c r="JTX170" s="72"/>
      <c r="JTY170" s="72"/>
      <c r="JTZ170" s="72"/>
      <c r="JUA170" s="72"/>
      <c r="JUB170" s="72"/>
      <c r="JUC170" s="72"/>
      <c r="JUD170" s="72"/>
      <c r="JUE170" s="72"/>
      <c r="JUF170" s="72"/>
      <c r="JUG170" s="72"/>
      <c r="JUH170" s="72"/>
      <c r="JUI170" s="72"/>
      <c r="JUJ170" s="72"/>
      <c r="JUK170" s="72"/>
      <c r="JUL170" s="72"/>
      <c r="JUM170" s="72"/>
      <c r="JUN170" s="72"/>
      <c r="JUO170" s="72"/>
      <c r="JUP170" s="72"/>
      <c r="JUQ170" s="72"/>
      <c r="JUR170" s="72"/>
      <c r="JUS170" s="72"/>
      <c r="JUT170" s="72"/>
      <c r="JUU170" s="72"/>
      <c r="JUV170" s="72"/>
      <c r="JUW170" s="72"/>
      <c r="JUX170" s="72"/>
      <c r="JUY170" s="72"/>
      <c r="JUZ170" s="72"/>
      <c r="JVA170" s="72"/>
      <c r="JVB170" s="72"/>
      <c r="JVC170" s="72"/>
      <c r="JVD170" s="72"/>
      <c r="JVE170" s="72"/>
      <c r="JVF170" s="72"/>
      <c r="JVG170" s="72"/>
      <c r="JVH170" s="72"/>
      <c r="JVI170" s="72"/>
      <c r="JVJ170" s="72"/>
      <c r="JVK170" s="72"/>
      <c r="JVL170" s="72"/>
      <c r="JVM170" s="72"/>
      <c r="JVN170" s="72"/>
      <c r="JVO170" s="72"/>
      <c r="JVP170" s="72"/>
      <c r="JVQ170" s="72"/>
      <c r="JVR170" s="72"/>
      <c r="JVS170" s="72"/>
      <c r="JVT170" s="72"/>
      <c r="JVU170" s="72"/>
      <c r="JVV170" s="72"/>
      <c r="JVW170" s="72"/>
      <c r="JVX170" s="72"/>
      <c r="JVY170" s="72"/>
      <c r="JVZ170" s="72"/>
      <c r="JWA170" s="72"/>
      <c r="JWB170" s="72"/>
      <c r="JWC170" s="72"/>
      <c r="JWD170" s="72"/>
      <c r="JWE170" s="72"/>
      <c r="JWF170" s="72"/>
      <c r="JWG170" s="72"/>
      <c r="JWH170" s="72"/>
      <c r="JWI170" s="72"/>
      <c r="JWJ170" s="72"/>
      <c r="JWK170" s="72"/>
      <c r="JWL170" s="72"/>
      <c r="JWM170" s="72"/>
      <c r="JWN170" s="72"/>
      <c r="JWO170" s="72"/>
      <c r="JWP170" s="72"/>
      <c r="JWQ170" s="72"/>
      <c r="JWR170" s="72"/>
      <c r="JWS170" s="72"/>
      <c r="JWT170" s="72"/>
      <c r="JWU170" s="72"/>
      <c r="JWV170" s="72"/>
      <c r="JWW170" s="72"/>
      <c r="JWX170" s="72"/>
      <c r="JWY170" s="72"/>
      <c r="JWZ170" s="72"/>
      <c r="JXA170" s="72"/>
      <c r="JXB170" s="72"/>
      <c r="JXC170" s="72"/>
      <c r="JXD170" s="72"/>
      <c r="JXE170" s="72"/>
      <c r="JXF170" s="72"/>
      <c r="JXG170" s="72"/>
      <c r="JXH170" s="72"/>
      <c r="JXI170" s="72"/>
      <c r="JXJ170" s="72"/>
      <c r="JXK170" s="72"/>
      <c r="JXL170" s="72"/>
      <c r="JXM170" s="72"/>
      <c r="JXN170" s="72"/>
      <c r="JXO170" s="72"/>
      <c r="JXP170" s="72"/>
      <c r="JXQ170" s="72"/>
      <c r="JXR170" s="72"/>
      <c r="JXS170" s="72"/>
      <c r="JXT170" s="72"/>
      <c r="JXU170" s="72"/>
      <c r="JXV170" s="72"/>
      <c r="JXW170" s="72"/>
      <c r="JXX170" s="72"/>
      <c r="JXY170" s="72"/>
      <c r="JXZ170" s="72"/>
      <c r="JYA170" s="72"/>
      <c r="JYB170" s="72"/>
      <c r="JYC170" s="72"/>
      <c r="JYD170" s="72"/>
      <c r="JYE170" s="72"/>
      <c r="JYF170" s="72"/>
      <c r="JYG170" s="72"/>
      <c r="JYH170" s="72"/>
      <c r="JYI170" s="72"/>
      <c r="JYJ170" s="72"/>
      <c r="JYK170" s="72"/>
      <c r="JYL170" s="72"/>
      <c r="JYM170" s="72"/>
      <c r="JYN170" s="72"/>
      <c r="JYO170" s="72"/>
      <c r="JYP170" s="72"/>
      <c r="JYQ170" s="72"/>
      <c r="JYR170" s="72"/>
      <c r="JYS170" s="72"/>
      <c r="JYT170" s="72"/>
      <c r="JYU170" s="72"/>
      <c r="JYV170" s="72"/>
      <c r="JYW170" s="72"/>
      <c r="JYX170" s="72"/>
      <c r="JYY170" s="72"/>
      <c r="JYZ170" s="72"/>
      <c r="JZA170" s="72"/>
      <c r="JZB170" s="72"/>
      <c r="JZC170" s="72"/>
      <c r="JZD170" s="72"/>
      <c r="JZE170" s="72"/>
      <c r="JZF170" s="72"/>
      <c r="JZG170" s="72"/>
      <c r="JZH170" s="72"/>
      <c r="JZI170" s="72"/>
      <c r="JZJ170" s="72"/>
      <c r="JZK170" s="72"/>
      <c r="JZL170" s="72"/>
      <c r="JZM170" s="72"/>
      <c r="JZN170" s="72"/>
      <c r="JZO170" s="72"/>
      <c r="JZP170" s="72"/>
      <c r="JZQ170" s="72"/>
      <c r="JZR170" s="72"/>
      <c r="JZS170" s="72"/>
      <c r="JZT170" s="72"/>
      <c r="JZU170" s="72"/>
      <c r="JZV170" s="72"/>
      <c r="JZW170" s="72"/>
      <c r="JZX170" s="72"/>
      <c r="JZY170" s="72"/>
      <c r="JZZ170" s="72"/>
      <c r="KAA170" s="72"/>
      <c r="KAB170" s="72"/>
      <c r="KAC170" s="72"/>
      <c r="KAD170" s="72"/>
      <c r="KAE170" s="72"/>
      <c r="KAF170" s="72"/>
      <c r="KAG170" s="72"/>
      <c r="KAH170" s="72"/>
      <c r="KAI170" s="72"/>
      <c r="KAJ170" s="72"/>
      <c r="KAK170" s="72"/>
      <c r="KAL170" s="72"/>
      <c r="KAM170" s="72"/>
      <c r="KAN170" s="72"/>
      <c r="KAO170" s="72"/>
      <c r="KAP170" s="72"/>
      <c r="KAQ170" s="72"/>
      <c r="KAR170" s="72"/>
      <c r="KAS170" s="72"/>
      <c r="KAT170" s="72"/>
      <c r="KAU170" s="72"/>
      <c r="KAV170" s="72"/>
      <c r="KAW170" s="72"/>
      <c r="KAX170" s="72"/>
      <c r="KAY170" s="72"/>
      <c r="KAZ170" s="72"/>
      <c r="KBA170" s="72"/>
      <c r="KBB170" s="72"/>
      <c r="KBC170" s="72"/>
      <c r="KBD170" s="72"/>
      <c r="KBE170" s="72"/>
      <c r="KBF170" s="72"/>
      <c r="KBG170" s="72"/>
      <c r="KBH170" s="72"/>
      <c r="KBI170" s="72"/>
      <c r="KBJ170" s="72"/>
      <c r="KBK170" s="72"/>
      <c r="KBL170" s="72"/>
      <c r="KBM170" s="72"/>
      <c r="KBN170" s="72"/>
      <c r="KBO170" s="72"/>
      <c r="KBP170" s="72"/>
      <c r="KBQ170" s="72"/>
      <c r="KBR170" s="72"/>
      <c r="KBS170" s="72"/>
      <c r="KBT170" s="72"/>
      <c r="KBU170" s="72"/>
      <c r="KBV170" s="72"/>
      <c r="KBW170" s="72"/>
      <c r="KBX170" s="72"/>
      <c r="KBY170" s="72"/>
      <c r="KBZ170" s="72"/>
      <c r="KCA170" s="72"/>
      <c r="KCB170" s="72"/>
      <c r="KCC170" s="72"/>
      <c r="KCD170" s="72"/>
      <c r="KCE170" s="72"/>
      <c r="KCF170" s="72"/>
      <c r="KCG170" s="72"/>
      <c r="KCH170" s="72"/>
      <c r="KCI170" s="72"/>
      <c r="KCJ170" s="72"/>
      <c r="KCK170" s="72"/>
      <c r="KCL170" s="72"/>
      <c r="KCM170" s="72"/>
      <c r="KCN170" s="72"/>
      <c r="KCO170" s="72"/>
      <c r="KCP170" s="72"/>
      <c r="KCQ170" s="72"/>
      <c r="KCR170" s="72"/>
      <c r="KCS170" s="72"/>
      <c r="KCT170" s="72"/>
      <c r="KCU170" s="72"/>
      <c r="KCV170" s="72"/>
      <c r="KCW170" s="72"/>
      <c r="KCX170" s="72"/>
      <c r="KCY170" s="72"/>
      <c r="KCZ170" s="72"/>
      <c r="KDA170" s="72"/>
      <c r="KDB170" s="72"/>
      <c r="KDC170" s="72"/>
      <c r="KDD170" s="72"/>
      <c r="KDE170" s="72"/>
      <c r="KDF170" s="72"/>
      <c r="KDG170" s="72"/>
      <c r="KDH170" s="72"/>
      <c r="KDI170" s="72"/>
      <c r="KDJ170" s="72"/>
      <c r="KDK170" s="72"/>
      <c r="KDL170" s="72"/>
      <c r="KDM170" s="72"/>
      <c r="KDN170" s="72"/>
      <c r="KDO170" s="72"/>
      <c r="KDP170" s="72"/>
      <c r="KDQ170" s="72"/>
      <c r="KDR170" s="72"/>
      <c r="KDS170" s="72"/>
      <c r="KDT170" s="72"/>
      <c r="KDU170" s="72"/>
      <c r="KDV170" s="72"/>
      <c r="KDW170" s="72"/>
      <c r="KDX170" s="72"/>
      <c r="KDY170" s="72"/>
      <c r="KDZ170" s="72"/>
      <c r="KEA170" s="72"/>
      <c r="KEB170" s="72"/>
      <c r="KEC170" s="72"/>
      <c r="KED170" s="72"/>
      <c r="KEE170" s="72"/>
      <c r="KEF170" s="72"/>
      <c r="KEG170" s="72"/>
      <c r="KEH170" s="72"/>
      <c r="KEI170" s="72"/>
      <c r="KEJ170" s="72"/>
      <c r="KEK170" s="72"/>
      <c r="KEL170" s="72"/>
      <c r="KEM170" s="72"/>
      <c r="KEN170" s="72"/>
      <c r="KEO170" s="72"/>
      <c r="KEP170" s="72"/>
      <c r="KEQ170" s="72"/>
      <c r="KER170" s="72"/>
      <c r="KES170" s="72"/>
      <c r="KET170" s="72"/>
      <c r="KEU170" s="72"/>
      <c r="KEV170" s="72"/>
      <c r="KEW170" s="72"/>
      <c r="KEX170" s="72"/>
      <c r="KEY170" s="72"/>
      <c r="KEZ170" s="72"/>
      <c r="KFA170" s="72"/>
      <c r="KFB170" s="72"/>
      <c r="KFC170" s="72"/>
      <c r="KFD170" s="72"/>
      <c r="KFE170" s="72"/>
      <c r="KFF170" s="72"/>
      <c r="KFG170" s="72"/>
      <c r="KFH170" s="72"/>
      <c r="KFI170" s="72"/>
      <c r="KFJ170" s="72"/>
      <c r="KFK170" s="72"/>
      <c r="KFL170" s="72"/>
      <c r="KFM170" s="72"/>
      <c r="KFN170" s="72"/>
      <c r="KFO170" s="72"/>
      <c r="KFP170" s="72"/>
      <c r="KFQ170" s="72"/>
      <c r="KFR170" s="72"/>
      <c r="KFS170" s="72"/>
      <c r="KFT170" s="72"/>
      <c r="KFU170" s="72"/>
      <c r="KFV170" s="72"/>
      <c r="KFW170" s="72"/>
      <c r="KFX170" s="72"/>
      <c r="KFY170" s="72"/>
      <c r="KFZ170" s="72"/>
      <c r="KGA170" s="72"/>
      <c r="KGB170" s="72"/>
      <c r="KGC170" s="72"/>
      <c r="KGD170" s="72"/>
      <c r="KGE170" s="72"/>
      <c r="KGF170" s="72"/>
      <c r="KGG170" s="72"/>
      <c r="KGH170" s="72"/>
      <c r="KGI170" s="72"/>
      <c r="KGJ170" s="72"/>
      <c r="KGK170" s="72"/>
      <c r="KGL170" s="72"/>
      <c r="KGM170" s="72"/>
      <c r="KGN170" s="72"/>
      <c r="KGO170" s="72"/>
      <c r="KGP170" s="72"/>
      <c r="KGQ170" s="72"/>
      <c r="KGR170" s="72"/>
      <c r="KGS170" s="72"/>
      <c r="KGT170" s="72"/>
      <c r="KGU170" s="72"/>
      <c r="KGV170" s="72"/>
      <c r="KGW170" s="72"/>
      <c r="KGX170" s="72"/>
      <c r="KGY170" s="72"/>
      <c r="KGZ170" s="72"/>
      <c r="KHA170" s="72"/>
      <c r="KHB170" s="72"/>
      <c r="KHC170" s="72"/>
      <c r="KHD170" s="72"/>
      <c r="KHE170" s="72"/>
      <c r="KHF170" s="72"/>
      <c r="KHG170" s="72"/>
      <c r="KHH170" s="72"/>
      <c r="KHI170" s="72"/>
      <c r="KHJ170" s="72"/>
      <c r="KHK170" s="72"/>
      <c r="KHL170" s="72"/>
      <c r="KHM170" s="72"/>
      <c r="KHN170" s="72"/>
      <c r="KHO170" s="72"/>
      <c r="KHP170" s="72"/>
      <c r="KHQ170" s="72"/>
      <c r="KHR170" s="72"/>
      <c r="KHS170" s="72"/>
      <c r="KHT170" s="72"/>
      <c r="KHU170" s="72"/>
      <c r="KHV170" s="72"/>
      <c r="KHW170" s="72"/>
      <c r="KHX170" s="72"/>
      <c r="KHY170" s="72"/>
      <c r="KHZ170" s="72"/>
      <c r="KIA170" s="72"/>
      <c r="KIB170" s="72"/>
      <c r="KIC170" s="72"/>
      <c r="KID170" s="72"/>
      <c r="KIE170" s="72"/>
      <c r="KIF170" s="72"/>
      <c r="KIG170" s="72"/>
      <c r="KIH170" s="72"/>
      <c r="KII170" s="72"/>
      <c r="KIJ170" s="72"/>
      <c r="KIK170" s="72"/>
      <c r="KIL170" s="72"/>
      <c r="KIM170" s="72"/>
      <c r="KIN170" s="72"/>
      <c r="KIO170" s="72"/>
      <c r="KIP170" s="72"/>
      <c r="KIQ170" s="72"/>
      <c r="KIR170" s="72"/>
      <c r="KIS170" s="72"/>
      <c r="KIT170" s="72"/>
      <c r="KIU170" s="72"/>
      <c r="KIV170" s="72"/>
      <c r="KIW170" s="72"/>
      <c r="KIX170" s="72"/>
      <c r="KIY170" s="72"/>
      <c r="KIZ170" s="72"/>
      <c r="KJA170" s="72"/>
      <c r="KJB170" s="72"/>
      <c r="KJC170" s="72"/>
      <c r="KJD170" s="72"/>
      <c r="KJE170" s="72"/>
      <c r="KJF170" s="72"/>
      <c r="KJG170" s="72"/>
      <c r="KJH170" s="72"/>
      <c r="KJI170" s="72"/>
      <c r="KJJ170" s="72"/>
      <c r="KJK170" s="72"/>
      <c r="KJL170" s="72"/>
      <c r="KJM170" s="72"/>
      <c r="KJN170" s="72"/>
      <c r="KJO170" s="72"/>
      <c r="KJP170" s="72"/>
      <c r="KJQ170" s="72"/>
      <c r="KJR170" s="72"/>
      <c r="KJS170" s="72"/>
      <c r="KJT170" s="72"/>
      <c r="KJU170" s="72"/>
      <c r="KJV170" s="72"/>
      <c r="KJW170" s="72"/>
      <c r="KJX170" s="72"/>
      <c r="KJY170" s="72"/>
      <c r="KJZ170" s="72"/>
      <c r="KKA170" s="72"/>
      <c r="KKB170" s="72"/>
      <c r="KKC170" s="72"/>
      <c r="KKD170" s="72"/>
      <c r="KKE170" s="72"/>
      <c r="KKF170" s="72"/>
      <c r="KKG170" s="72"/>
      <c r="KKH170" s="72"/>
      <c r="KKI170" s="72"/>
      <c r="KKJ170" s="72"/>
      <c r="KKK170" s="72"/>
      <c r="KKL170" s="72"/>
      <c r="KKM170" s="72"/>
      <c r="KKN170" s="72"/>
      <c r="KKO170" s="72"/>
      <c r="KKP170" s="72"/>
      <c r="KKQ170" s="72"/>
      <c r="KKR170" s="72"/>
      <c r="KKS170" s="72"/>
      <c r="KKT170" s="72"/>
      <c r="KKU170" s="72"/>
      <c r="KKV170" s="72"/>
      <c r="KKW170" s="72"/>
      <c r="KKX170" s="72"/>
      <c r="KKY170" s="72"/>
      <c r="KKZ170" s="72"/>
      <c r="KLA170" s="72"/>
      <c r="KLB170" s="72"/>
      <c r="KLC170" s="72"/>
      <c r="KLD170" s="72"/>
      <c r="KLE170" s="72"/>
      <c r="KLF170" s="72"/>
      <c r="KLG170" s="72"/>
      <c r="KLH170" s="72"/>
      <c r="KLI170" s="72"/>
      <c r="KLJ170" s="72"/>
      <c r="KLK170" s="72"/>
      <c r="KLL170" s="72"/>
      <c r="KLM170" s="72"/>
      <c r="KLN170" s="72"/>
      <c r="KLO170" s="72"/>
      <c r="KLP170" s="72"/>
      <c r="KLQ170" s="72"/>
      <c r="KLR170" s="72"/>
      <c r="KLS170" s="72"/>
      <c r="KLT170" s="72"/>
      <c r="KLU170" s="72"/>
      <c r="KLV170" s="72"/>
      <c r="KLW170" s="72"/>
      <c r="KLX170" s="72"/>
      <c r="KLY170" s="72"/>
      <c r="KLZ170" s="72"/>
      <c r="KMA170" s="72"/>
      <c r="KMB170" s="72"/>
      <c r="KMC170" s="72"/>
      <c r="KMD170" s="72"/>
      <c r="KME170" s="72"/>
      <c r="KMF170" s="72"/>
      <c r="KMG170" s="72"/>
      <c r="KMH170" s="72"/>
      <c r="KMI170" s="72"/>
      <c r="KMJ170" s="72"/>
      <c r="KMK170" s="72"/>
      <c r="KML170" s="72"/>
      <c r="KMM170" s="72"/>
      <c r="KMN170" s="72"/>
      <c r="KMO170" s="72"/>
      <c r="KMP170" s="72"/>
      <c r="KMQ170" s="72"/>
      <c r="KMR170" s="72"/>
      <c r="KMS170" s="72"/>
      <c r="KMT170" s="72"/>
      <c r="KMU170" s="72"/>
      <c r="KMV170" s="72"/>
      <c r="KMW170" s="72"/>
      <c r="KMX170" s="72"/>
      <c r="KMY170" s="72"/>
      <c r="KMZ170" s="72"/>
      <c r="KNA170" s="72"/>
      <c r="KNB170" s="72"/>
      <c r="KNC170" s="72"/>
      <c r="KND170" s="72"/>
      <c r="KNE170" s="72"/>
      <c r="KNF170" s="72"/>
      <c r="KNG170" s="72"/>
      <c r="KNH170" s="72"/>
      <c r="KNI170" s="72"/>
      <c r="KNJ170" s="72"/>
      <c r="KNK170" s="72"/>
      <c r="KNL170" s="72"/>
      <c r="KNM170" s="72"/>
      <c r="KNN170" s="72"/>
      <c r="KNO170" s="72"/>
      <c r="KNP170" s="72"/>
      <c r="KNQ170" s="72"/>
      <c r="KNR170" s="72"/>
      <c r="KNS170" s="72"/>
      <c r="KNT170" s="72"/>
      <c r="KNU170" s="72"/>
      <c r="KNV170" s="72"/>
      <c r="KNW170" s="72"/>
      <c r="KNX170" s="72"/>
      <c r="KNY170" s="72"/>
      <c r="KNZ170" s="72"/>
      <c r="KOA170" s="72"/>
      <c r="KOB170" s="72"/>
      <c r="KOC170" s="72"/>
      <c r="KOD170" s="72"/>
      <c r="KOE170" s="72"/>
      <c r="KOF170" s="72"/>
      <c r="KOG170" s="72"/>
      <c r="KOH170" s="72"/>
      <c r="KOI170" s="72"/>
      <c r="KOJ170" s="72"/>
      <c r="KOK170" s="72"/>
      <c r="KOL170" s="72"/>
      <c r="KOM170" s="72"/>
      <c r="KON170" s="72"/>
      <c r="KOO170" s="72"/>
      <c r="KOP170" s="72"/>
      <c r="KOQ170" s="72"/>
      <c r="KOR170" s="72"/>
      <c r="KOS170" s="72"/>
      <c r="KOT170" s="72"/>
      <c r="KOU170" s="72"/>
      <c r="KOV170" s="72"/>
      <c r="KOW170" s="72"/>
      <c r="KOX170" s="72"/>
      <c r="KOY170" s="72"/>
      <c r="KOZ170" s="72"/>
      <c r="KPA170" s="72"/>
      <c r="KPB170" s="72"/>
      <c r="KPC170" s="72"/>
      <c r="KPD170" s="72"/>
      <c r="KPE170" s="72"/>
      <c r="KPF170" s="72"/>
      <c r="KPG170" s="72"/>
      <c r="KPH170" s="72"/>
      <c r="KPI170" s="72"/>
      <c r="KPJ170" s="72"/>
      <c r="KPK170" s="72"/>
      <c r="KPL170" s="72"/>
      <c r="KPM170" s="72"/>
      <c r="KPN170" s="72"/>
      <c r="KPO170" s="72"/>
      <c r="KPP170" s="72"/>
      <c r="KPQ170" s="72"/>
      <c r="KPR170" s="72"/>
      <c r="KPS170" s="72"/>
      <c r="KPT170" s="72"/>
      <c r="KPU170" s="72"/>
      <c r="KPV170" s="72"/>
      <c r="KPW170" s="72"/>
      <c r="KPX170" s="72"/>
      <c r="KPY170" s="72"/>
      <c r="KPZ170" s="72"/>
      <c r="KQA170" s="72"/>
      <c r="KQB170" s="72"/>
      <c r="KQC170" s="72"/>
      <c r="KQD170" s="72"/>
      <c r="KQE170" s="72"/>
      <c r="KQF170" s="72"/>
      <c r="KQG170" s="72"/>
      <c r="KQH170" s="72"/>
      <c r="KQI170" s="72"/>
      <c r="KQJ170" s="72"/>
      <c r="KQK170" s="72"/>
      <c r="KQL170" s="72"/>
      <c r="KQM170" s="72"/>
      <c r="KQN170" s="72"/>
      <c r="KQO170" s="72"/>
      <c r="KQP170" s="72"/>
      <c r="KQQ170" s="72"/>
      <c r="KQR170" s="72"/>
      <c r="KQS170" s="72"/>
      <c r="KQT170" s="72"/>
      <c r="KQU170" s="72"/>
      <c r="KQV170" s="72"/>
      <c r="KQW170" s="72"/>
      <c r="KQX170" s="72"/>
      <c r="KQY170" s="72"/>
      <c r="KQZ170" s="72"/>
      <c r="KRA170" s="72"/>
      <c r="KRB170" s="72"/>
      <c r="KRC170" s="72"/>
      <c r="KRD170" s="72"/>
      <c r="KRE170" s="72"/>
      <c r="KRF170" s="72"/>
      <c r="KRG170" s="72"/>
      <c r="KRH170" s="72"/>
      <c r="KRI170" s="72"/>
      <c r="KRJ170" s="72"/>
      <c r="KRK170" s="72"/>
      <c r="KRL170" s="72"/>
      <c r="KRM170" s="72"/>
      <c r="KRN170" s="72"/>
      <c r="KRO170" s="72"/>
      <c r="KRP170" s="72"/>
      <c r="KRQ170" s="72"/>
      <c r="KRR170" s="72"/>
      <c r="KRS170" s="72"/>
      <c r="KRT170" s="72"/>
      <c r="KRU170" s="72"/>
      <c r="KRV170" s="72"/>
      <c r="KRW170" s="72"/>
      <c r="KRX170" s="72"/>
      <c r="KRY170" s="72"/>
      <c r="KRZ170" s="72"/>
      <c r="KSA170" s="72"/>
      <c r="KSB170" s="72"/>
      <c r="KSC170" s="72"/>
      <c r="KSD170" s="72"/>
      <c r="KSE170" s="72"/>
      <c r="KSF170" s="72"/>
      <c r="KSG170" s="72"/>
      <c r="KSH170" s="72"/>
      <c r="KSI170" s="72"/>
      <c r="KSJ170" s="72"/>
      <c r="KSK170" s="72"/>
      <c r="KSL170" s="72"/>
      <c r="KSM170" s="72"/>
      <c r="KSN170" s="72"/>
      <c r="KSO170" s="72"/>
      <c r="KSP170" s="72"/>
      <c r="KSQ170" s="72"/>
      <c r="KSR170" s="72"/>
      <c r="KSS170" s="72"/>
      <c r="KST170" s="72"/>
      <c r="KSU170" s="72"/>
      <c r="KSV170" s="72"/>
      <c r="KSW170" s="72"/>
      <c r="KSX170" s="72"/>
      <c r="KSY170" s="72"/>
      <c r="KSZ170" s="72"/>
      <c r="KTA170" s="72"/>
      <c r="KTB170" s="72"/>
      <c r="KTC170" s="72"/>
      <c r="KTD170" s="72"/>
      <c r="KTE170" s="72"/>
      <c r="KTF170" s="72"/>
      <c r="KTG170" s="72"/>
      <c r="KTH170" s="72"/>
      <c r="KTI170" s="72"/>
      <c r="KTJ170" s="72"/>
      <c r="KTK170" s="72"/>
      <c r="KTL170" s="72"/>
      <c r="KTM170" s="72"/>
      <c r="KTN170" s="72"/>
      <c r="KTO170" s="72"/>
      <c r="KTP170" s="72"/>
      <c r="KTQ170" s="72"/>
      <c r="KTR170" s="72"/>
      <c r="KTS170" s="72"/>
      <c r="KTT170" s="72"/>
      <c r="KTU170" s="72"/>
      <c r="KTV170" s="72"/>
      <c r="KTW170" s="72"/>
      <c r="KTX170" s="72"/>
      <c r="KTY170" s="72"/>
      <c r="KTZ170" s="72"/>
      <c r="KUA170" s="72"/>
      <c r="KUB170" s="72"/>
      <c r="KUC170" s="72"/>
      <c r="KUD170" s="72"/>
      <c r="KUE170" s="72"/>
      <c r="KUF170" s="72"/>
      <c r="KUG170" s="72"/>
      <c r="KUH170" s="72"/>
      <c r="KUI170" s="72"/>
      <c r="KUJ170" s="72"/>
      <c r="KUK170" s="72"/>
      <c r="KUL170" s="72"/>
      <c r="KUM170" s="72"/>
      <c r="KUN170" s="72"/>
      <c r="KUO170" s="72"/>
      <c r="KUP170" s="72"/>
      <c r="KUQ170" s="72"/>
      <c r="KUR170" s="72"/>
      <c r="KUS170" s="72"/>
      <c r="KUT170" s="72"/>
      <c r="KUU170" s="72"/>
      <c r="KUV170" s="72"/>
      <c r="KUW170" s="72"/>
      <c r="KUX170" s="72"/>
      <c r="KUY170" s="72"/>
      <c r="KUZ170" s="72"/>
      <c r="KVA170" s="72"/>
      <c r="KVB170" s="72"/>
      <c r="KVC170" s="72"/>
      <c r="KVD170" s="72"/>
      <c r="KVE170" s="72"/>
      <c r="KVF170" s="72"/>
      <c r="KVG170" s="72"/>
      <c r="KVH170" s="72"/>
      <c r="KVI170" s="72"/>
      <c r="KVJ170" s="72"/>
      <c r="KVK170" s="72"/>
      <c r="KVL170" s="72"/>
      <c r="KVM170" s="72"/>
      <c r="KVN170" s="72"/>
      <c r="KVO170" s="72"/>
      <c r="KVP170" s="72"/>
      <c r="KVQ170" s="72"/>
      <c r="KVR170" s="72"/>
      <c r="KVS170" s="72"/>
      <c r="KVT170" s="72"/>
      <c r="KVU170" s="72"/>
      <c r="KVV170" s="72"/>
      <c r="KVW170" s="72"/>
      <c r="KVX170" s="72"/>
      <c r="KVY170" s="72"/>
      <c r="KVZ170" s="72"/>
      <c r="KWA170" s="72"/>
      <c r="KWB170" s="72"/>
      <c r="KWC170" s="72"/>
      <c r="KWD170" s="72"/>
      <c r="KWE170" s="72"/>
      <c r="KWF170" s="72"/>
      <c r="KWG170" s="72"/>
      <c r="KWH170" s="72"/>
      <c r="KWI170" s="72"/>
      <c r="KWJ170" s="72"/>
      <c r="KWK170" s="72"/>
      <c r="KWL170" s="72"/>
      <c r="KWM170" s="72"/>
      <c r="KWN170" s="72"/>
      <c r="KWO170" s="72"/>
      <c r="KWP170" s="72"/>
      <c r="KWQ170" s="72"/>
      <c r="KWR170" s="72"/>
      <c r="KWS170" s="72"/>
      <c r="KWT170" s="72"/>
      <c r="KWU170" s="72"/>
      <c r="KWV170" s="72"/>
      <c r="KWW170" s="72"/>
      <c r="KWX170" s="72"/>
      <c r="KWY170" s="72"/>
      <c r="KWZ170" s="72"/>
      <c r="KXA170" s="72"/>
      <c r="KXB170" s="72"/>
      <c r="KXC170" s="72"/>
      <c r="KXD170" s="72"/>
      <c r="KXE170" s="72"/>
      <c r="KXF170" s="72"/>
      <c r="KXG170" s="72"/>
      <c r="KXH170" s="72"/>
      <c r="KXI170" s="72"/>
      <c r="KXJ170" s="72"/>
      <c r="KXK170" s="72"/>
      <c r="KXL170" s="72"/>
      <c r="KXM170" s="72"/>
      <c r="KXN170" s="72"/>
      <c r="KXO170" s="72"/>
      <c r="KXP170" s="72"/>
      <c r="KXQ170" s="72"/>
      <c r="KXR170" s="72"/>
      <c r="KXS170" s="72"/>
      <c r="KXT170" s="72"/>
      <c r="KXU170" s="72"/>
      <c r="KXV170" s="72"/>
      <c r="KXW170" s="72"/>
      <c r="KXX170" s="72"/>
      <c r="KXY170" s="72"/>
      <c r="KXZ170" s="72"/>
      <c r="KYA170" s="72"/>
      <c r="KYB170" s="72"/>
      <c r="KYC170" s="72"/>
      <c r="KYD170" s="72"/>
      <c r="KYE170" s="72"/>
      <c r="KYF170" s="72"/>
      <c r="KYG170" s="72"/>
      <c r="KYH170" s="72"/>
      <c r="KYI170" s="72"/>
      <c r="KYJ170" s="72"/>
      <c r="KYK170" s="72"/>
      <c r="KYL170" s="72"/>
      <c r="KYM170" s="72"/>
      <c r="KYN170" s="72"/>
      <c r="KYO170" s="72"/>
      <c r="KYP170" s="72"/>
      <c r="KYQ170" s="72"/>
      <c r="KYR170" s="72"/>
      <c r="KYS170" s="72"/>
      <c r="KYT170" s="72"/>
      <c r="KYU170" s="72"/>
      <c r="KYV170" s="72"/>
      <c r="KYW170" s="72"/>
      <c r="KYX170" s="72"/>
      <c r="KYY170" s="72"/>
      <c r="KYZ170" s="72"/>
      <c r="KZA170" s="72"/>
      <c r="KZB170" s="72"/>
      <c r="KZC170" s="72"/>
      <c r="KZD170" s="72"/>
      <c r="KZE170" s="72"/>
      <c r="KZF170" s="72"/>
      <c r="KZG170" s="72"/>
      <c r="KZH170" s="72"/>
      <c r="KZI170" s="72"/>
      <c r="KZJ170" s="72"/>
      <c r="KZK170" s="72"/>
      <c r="KZL170" s="72"/>
      <c r="KZM170" s="72"/>
      <c r="KZN170" s="72"/>
      <c r="KZO170" s="72"/>
      <c r="KZP170" s="72"/>
      <c r="KZQ170" s="72"/>
      <c r="KZR170" s="72"/>
      <c r="KZS170" s="72"/>
      <c r="KZT170" s="72"/>
      <c r="KZU170" s="72"/>
      <c r="KZV170" s="72"/>
      <c r="KZW170" s="72"/>
      <c r="KZX170" s="72"/>
      <c r="KZY170" s="72"/>
      <c r="KZZ170" s="72"/>
      <c r="LAA170" s="72"/>
      <c r="LAB170" s="72"/>
      <c r="LAC170" s="72"/>
      <c r="LAD170" s="72"/>
      <c r="LAE170" s="72"/>
      <c r="LAF170" s="72"/>
      <c r="LAG170" s="72"/>
      <c r="LAH170" s="72"/>
      <c r="LAI170" s="72"/>
      <c r="LAJ170" s="72"/>
      <c r="LAK170" s="72"/>
      <c r="LAL170" s="72"/>
      <c r="LAM170" s="72"/>
      <c r="LAN170" s="72"/>
      <c r="LAO170" s="72"/>
      <c r="LAP170" s="72"/>
      <c r="LAQ170" s="72"/>
      <c r="LAR170" s="72"/>
      <c r="LAS170" s="72"/>
      <c r="LAT170" s="72"/>
      <c r="LAU170" s="72"/>
      <c r="LAV170" s="72"/>
      <c r="LAW170" s="72"/>
      <c r="LAX170" s="72"/>
      <c r="LAY170" s="72"/>
      <c r="LAZ170" s="72"/>
      <c r="LBA170" s="72"/>
      <c r="LBB170" s="72"/>
      <c r="LBC170" s="72"/>
      <c r="LBD170" s="72"/>
      <c r="LBE170" s="72"/>
      <c r="LBF170" s="72"/>
      <c r="LBG170" s="72"/>
      <c r="LBH170" s="72"/>
      <c r="LBI170" s="72"/>
      <c r="LBJ170" s="72"/>
      <c r="LBK170" s="72"/>
      <c r="LBL170" s="72"/>
      <c r="LBM170" s="72"/>
      <c r="LBN170" s="72"/>
      <c r="LBO170" s="72"/>
      <c r="LBP170" s="72"/>
      <c r="LBQ170" s="72"/>
      <c r="LBR170" s="72"/>
      <c r="LBS170" s="72"/>
      <c r="LBT170" s="72"/>
      <c r="LBU170" s="72"/>
      <c r="LBV170" s="72"/>
      <c r="LBW170" s="72"/>
      <c r="LBX170" s="72"/>
      <c r="LBY170" s="72"/>
      <c r="LBZ170" s="72"/>
      <c r="LCA170" s="72"/>
      <c r="LCB170" s="72"/>
      <c r="LCC170" s="72"/>
      <c r="LCD170" s="72"/>
      <c r="LCE170" s="72"/>
      <c r="LCF170" s="72"/>
      <c r="LCG170" s="72"/>
      <c r="LCH170" s="72"/>
      <c r="LCI170" s="72"/>
      <c r="LCJ170" s="72"/>
      <c r="LCK170" s="72"/>
      <c r="LCL170" s="72"/>
      <c r="LCM170" s="72"/>
      <c r="LCN170" s="72"/>
      <c r="LCO170" s="72"/>
      <c r="LCP170" s="72"/>
      <c r="LCQ170" s="72"/>
      <c r="LCR170" s="72"/>
      <c r="LCS170" s="72"/>
      <c r="LCT170" s="72"/>
      <c r="LCU170" s="72"/>
      <c r="LCV170" s="72"/>
      <c r="LCW170" s="72"/>
      <c r="LCX170" s="72"/>
      <c r="LCY170" s="72"/>
      <c r="LCZ170" s="72"/>
      <c r="LDA170" s="72"/>
      <c r="LDB170" s="72"/>
      <c r="LDC170" s="72"/>
      <c r="LDD170" s="72"/>
      <c r="LDE170" s="72"/>
      <c r="LDF170" s="72"/>
      <c r="LDG170" s="72"/>
      <c r="LDH170" s="72"/>
      <c r="LDI170" s="72"/>
      <c r="LDJ170" s="72"/>
      <c r="LDK170" s="72"/>
      <c r="LDL170" s="72"/>
      <c r="LDM170" s="72"/>
      <c r="LDN170" s="72"/>
      <c r="LDO170" s="72"/>
      <c r="LDP170" s="72"/>
      <c r="LDQ170" s="72"/>
      <c r="LDR170" s="72"/>
      <c r="LDS170" s="72"/>
      <c r="LDT170" s="72"/>
      <c r="LDU170" s="72"/>
      <c r="LDV170" s="72"/>
      <c r="LDW170" s="72"/>
      <c r="LDX170" s="72"/>
      <c r="LDY170" s="72"/>
      <c r="LDZ170" s="72"/>
      <c r="LEA170" s="72"/>
      <c r="LEB170" s="72"/>
      <c r="LEC170" s="72"/>
      <c r="LED170" s="72"/>
      <c r="LEE170" s="72"/>
      <c r="LEF170" s="72"/>
      <c r="LEG170" s="72"/>
      <c r="LEH170" s="72"/>
      <c r="LEI170" s="72"/>
      <c r="LEJ170" s="72"/>
      <c r="LEK170" s="72"/>
      <c r="LEL170" s="72"/>
      <c r="LEM170" s="72"/>
      <c r="LEN170" s="72"/>
      <c r="LEO170" s="72"/>
      <c r="LEP170" s="72"/>
      <c r="LEQ170" s="72"/>
      <c r="LER170" s="72"/>
      <c r="LES170" s="72"/>
      <c r="LET170" s="72"/>
      <c r="LEU170" s="72"/>
      <c r="LEV170" s="72"/>
      <c r="LEW170" s="72"/>
      <c r="LEX170" s="72"/>
      <c r="LEY170" s="72"/>
      <c r="LEZ170" s="72"/>
      <c r="LFA170" s="72"/>
      <c r="LFB170" s="72"/>
      <c r="LFC170" s="72"/>
      <c r="LFD170" s="72"/>
      <c r="LFE170" s="72"/>
      <c r="LFF170" s="72"/>
      <c r="LFG170" s="72"/>
      <c r="LFH170" s="72"/>
      <c r="LFI170" s="72"/>
      <c r="LFJ170" s="72"/>
      <c r="LFK170" s="72"/>
      <c r="LFL170" s="72"/>
      <c r="LFM170" s="72"/>
      <c r="LFN170" s="72"/>
      <c r="LFO170" s="72"/>
      <c r="LFP170" s="72"/>
      <c r="LFQ170" s="72"/>
      <c r="LFR170" s="72"/>
      <c r="LFS170" s="72"/>
      <c r="LFT170" s="72"/>
      <c r="LFU170" s="72"/>
      <c r="LFV170" s="72"/>
      <c r="LFW170" s="72"/>
      <c r="LFX170" s="72"/>
      <c r="LFY170" s="72"/>
      <c r="LFZ170" s="72"/>
      <c r="LGA170" s="72"/>
      <c r="LGB170" s="72"/>
      <c r="LGC170" s="72"/>
      <c r="LGD170" s="72"/>
      <c r="LGE170" s="72"/>
      <c r="LGF170" s="72"/>
      <c r="LGG170" s="72"/>
      <c r="LGH170" s="72"/>
      <c r="LGI170" s="72"/>
      <c r="LGJ170" s="72"/>
      <c r="LGK170" s="72"/>
      <c r="LGL170" s="72"/>
      <c r="LGM170" s="72"/>
      <c r="LGN170" s="72"/>
      <c r="LGO170" s="72"/>
      <c r="LGP170" s="72"/>
      <c r="LGQ170" s="72"/>
      <c r="LGR170" s="72"/>
      <c r="LGS170" s="72"/>
      <c r="LGT170" s="72"/>
      <c r="LGU170" s="72"/>
      <c r="LGV170" s="72"/>
      <c r="LGW170" s="72"/>
      <c r="LGX170" s="72"/>
      <c r="LGY170" s="72"/>
      <c r="LGZ170" s="72"/>
      <c r="LHA170" s="72"/>
      <c r="LHB170" s="72"/>
      <c r="LHC170" s="72"/>
      <c r="LHD170" s="72"/>
      <c r="LHE170" s="72"/>
      <c r="LHF170" s="72"/>
      <c r="LHG170" s="72"/>
      <c r="LHH170" s="72"/>
      <c r="LHI170" s="72"/>
      <c r="LHJ170" s="72"/>
      <c r="LHK170" s="72"/>
      <c r="LHL170" s="72"/>
      <c r="LHM170" s="72"/>
      <c r="LHN170" s="72"/>
      <c r="LHO170" s="72"/>
      <c r="LHP170" s="72"/>
      <c r="LHQ170" s="72"/>
      <c r="LHR170" s="72"/>
      <c r="LHS170" s="72"/>
      <c r="LHT170" s="72"/>
      <c r="LHU170" s="72"/>
      <c r="LHV170" s="72"/>
      <c r="LHW170" s="72"/>
      <c r="LHX170" s="72"/>
      <c r="LHY170" s="72"/>
      <c r="LHZ170" s="72"/>
      <c r="LIA170" s="72"/>
      <c r="LIB170" s="72"/>
      <c r="LIC170" s="72"/>
      <c r="LID170" s="72"/>
      <c r="LIE170" s="72"/>
      <c r="LIF170" s="72"/>
      <c r="LIG170" s="72"/>
      <c r="LIH170" s="72"/>
      <c r="LII170" s="72"/>
      <c r="LIJ170" s="72"/>
      <c r="LIK170" s="72"/>
      <c r="LIL170" s="72"/>
      <c r="LIM170" s="72"/>
      <c r="LIN170" s="72"/>
      <c r="LIO170" s="72"/>
      <c r="LIP170" s="72"/>
      <c r="LIQ170" s="72"/>
      <c r="LIR170" s="72"/>
      <c r="LIS170" s="72"/>
      <c r="LIT170" s="72"/>
      <c r="LIU170" s="72"/>
      <c r="LIV170" s="72"/>
      <c r="LIW170" s="72"/>
      <c r="LIX170" s="72"/>
      <c r="LIY170" s="72"/>
      <c r="LIZ170" s="72"/>
      <c r="LJA170" s="72"/>
      <c r="LJB170" s="72"/>
      <c r="LJC170" s="72"/>
      <c r="LJD170" s="72"/>
      <c r="LJE170" s="72"/>
      <c r="LJF170" s="72"/>
      <c r="LJG170" s="72"/>
      <c r="LJH170" s="72"/>
      <c r="LJI170" s="72"/>
      <c r="LJJ170" s="72"/>
      <c r="LJK170" s="72"/>
      <c r="LJL170" s="72"/>
      <c r="LJM170" s="72"/>
      <c r="LJN170" s="72"/>
      <c r="LJO170" s="72"/>
      <c r="LJP170" s="72"/>
      <c r="LJQ170" s="72"/>
      <c r="LJR170" s="72"/>
      <c r="LJS170" s="72"/>
      <c r="LJT170" s="72"/>
      <c r="LJU170" s="72"/>
      <c r="LJV170" s="72"/>
      <c r="LJW170" s="72"/>
      <c r="LJX170" s="72"/>
      <c r="LJY170" s="72"/>
      <c r="LJZ170" s="72"/>
      <c r="LKA170" s="72"/>
      <c r="LKB170" s="72"/>
      <c r="LKC170" s="72"/>
      <c r="LKD170" s="72"/>
      <c r="LKE170" s="72"/>
      <c r="LKF170" s="72"/>
      <c r="LKG170" s="72"/>
      <c r="LKH170" s="72"/>
      <c r="LKI170" s="72"/>
      <c r="LKJ170" s="72"/>
      <c r="LKK170" s="72"/>
      <c r="LKL170" s="72"/>
      <c r="LKM170" s="72"/>
      <c r="LKN170" s="72"/>
      <c r="LKO170" s="72"/>
      <c r="LKP170" s="72"/>
      <c r="LKQ170" s="72"/>
      <c r="LKR170" s="72"/>
      <c r="LKS170" s="72"/>
      <c r="LKT170" s="72"/>
      <c r="LKU170" s="72"/>
      <c r="LKV170" s="72"/>
      <c r="LKW170" s="72"/>
      <c r="LKX170" s="72"/>
      <c r="LKY170" s="72"/>
      <c r="LKZ170" s="72"/>
      <c r="LLA170" s="72"/>
      <c r="LLB170" s="72"/>
      <c r="LLC170" s="72"/>
      <c r="LLD170" s="72"/>
      <c r="LLE170" s="72"/>
      <c r="LLF170" s="72"/>
      <c r="LLG170" s="72"/>
      <c r="LLH170" s="72"/>
      <c r="LLI170" s="72"/>
      <c r="LLJ170" s="72"/>
      <c r="LLK170" s="72"/>
      <c r="LLL170" s="72"/>
      <c r="LLM170" s="72"/>
      <c r="LLN170" s="72"/>
      <c r="LLO170" s="72"/>
      <c r="LLP170" s="72"/>
      <c r="LLQ170" s="72"/>
      <c r="LLR170" s="72"/>
      <c r="LLS170" s="72"/>
      <c r="LLT170" s="72"/>
      <c r="LLU170" s="72"/>
      <c r="LLV170" s="72"/>
      <c r="LLW170" s="72"/>
      <c r="LLX170" s="72"/>
      <c r="LLY170" s="72"/>
      <c r="LLZ170" s="72"/>
      <c r="LMA170" s="72"/>
      <c r="LMB170" s="72"/>
      <c r="LMC170" s="72"/>
      <c r="LMD170" s="72"/>
      <c r="LME170" s="72"/>
      <c r="LMF170" s="72"/>
      <c r="LMG170" s="72"/>
      <c r="LMH170" s="72"/>
      <c r="LMI170" s="72"/>
      <c r="LMJ170" s="72"/>
      <c r="LMK170" s="72"/>
      <c r="LML170" s="72"/>
      <c r="LMM170" s="72"/>
      <c r="LMN170" s="72"/>
      <c r="LMO170" s="72"/>
      <c r="LMP170" s="72"/>
      <c r="LMQ170" s="72"/>
      <c r="LMR170" s="72"/>
      <c r="LMS170" s="72"/>
      <c r="LMT170" s="72"/>
      <c r="LMU170" s="72"/>
      <c r="LMV170" s="72"/>
      <c r="LMW170" s="72"/>
      <c r="LMX170" s="72"/>
      <c r="LMY170" s="72"/>
      <c r="LMZ170" s="72"/>
      <c r="LNA170" s="72"/>
      <c r="LNB170" s="72"/>
      <c r="LNC170" s="72"/>
      <c r="LND170" s="72"/>
      <c r="LNE170" s="72"/>
      <c r="LNF170" s="72"/>
      <c r="LNG170" s="72"/>
      <c r="LNH170" s="72"/>
      <c r="LNI170" s="72"/>
      <c r="LNJ170" s="72"/>
      <c r="LNK170" s="72"/>
      <c r="LNL170" s="72"/>
      <c r="LNM170" s="72"/>
      <c r="LNN170" s="72"/>
      <c r="LNO170" s="72"/>
      <c r="LNP170" s="72"/>
      <c r="LNQ170" s="72"/>
      <c r="LNR170" s="72"/>
      <c r="LNS170" s="72"/>
      <c r="LNT170" s="72"/>
      <c r="LNU170" s="72"/>
      <c r="LNV170" s="72"/>
      <c r="LNW170" s="72"/>
      <c r="LNX170" s="72"/>
      <c r="LNY170" s="72"/>
      <c r="LNZ170" s="72"/>
      <c r="LOA170" s="72"/>
      <c r="LOB170" s="72"/>
      <c r="LOC170" s="72"/>
      <c r="LOD170" s="72"/>
      <c r="LOE170" s="72"/>
      <c r="LOF170" s="72"/>
      <c r="LOG170" s="72"/>
      <c r="LOH170" s="72"/>
      <c r="LOI170" s="72"/>
      <c r="LOJ170" s="72"/>
      <c r="LOK170" s="72"/>
      <c r="LOL170" s="72"/>
      <c r="LOM170" s="72"/>
      <c r="LON170" s="72"/>
      <c r="LOO170" s="72"/>
      <c r="LOP170" s="72"/>
      <c r="LOQ170" s="72"/>
      <c r="LOR170" s="72"/>
      <c r="LOS170" s="72"/>
      <c r="LOT170" s="72"/>
      <c r="LOU170" s="72"/>
      <c r="LOV170" s="72"/>
      <c r="LOW170" s="72"/>
      <c r="LOX170" s="72"/>
      <c r="LOY170" s="72"/>
      <c r="LOZ170" s="72"/>
      <c r="LPA170" s="72"/>
      <c r="LPB170" s="72"/>
      <c r="LPC170" s="72"/>
      <c r="LPD170" s="72"/>
      <c r="LPE170" s="72"/>
      <c r="LPF170" s="72"/>
      <c r="LPG170" s="72"/>
      <c r="LPH170" s="72"/>
      <c r="LPI170" s="72"/>
      <c r="LPJ170" s="72"/>
      <c r="LPK170" s="72"/>
      <c r="LPL170" s="72"/>
      <c r="LPM170" s="72"/>
      <c r="LPN170" s="72"/>
      <c r="LPO170" s="72"/>
      <c r="LPP170" s="72"/>
      <c r="LPQ170" s="72"/>
      <c r="LPR170" s="72"/>
      <c r="LPS170" s="72"/>
      <c r="LPT170" s="72"/>
      <c r="LPU170" s="72"/>
      <c r="LPV170" s="72"/>
      <c r="LPW170" s="72"/>
      <c r="LPX170" s="72"/>
      <c r="LPY170" s="72"/>
      <c r="LPZ170" s="72"/>
      <c r="LQA170" s="72"/>
      <c r="LQB170" s="72"/>
      <c r="LQC170" s="72"/>
      <c r="LQD170" s="72"/>
      <c r="LQE170" s="72"/>
      <c r="LQF170" s="72"/>
      <c r="LQG170" s="72"/>
      <c r="LQH170" s="72"/>
      <c r="LQI170" s="72"/>
      <c r="LQJ170" s="72"/>
      <c r="LQK170" s="72"/>
      <c r="LQL170" s="72"/>
      <c r="LQM170" s="72"/>
      <c r="LQN170" s="72"/>
      <c r="LQO170" s="72"/>
      <c r="LQP170" s="72"/>
      <c r="LQQ170" s="72"/>
      <c r="LQR170" s="72"/>
      <c r="LQS170" s="72"/>
      <c r="LQT170" s="72"/>
      <c r="LQU170" s="72"/>
      <c r="LQV170" s="72"/>
      <c r="LQW170" s="72"/>
      <c r="LQX170" s="72"/>
      <c r="LQY170" s="72"/>
      <c r="LQZ170" s="72"/>
      <c r="LRA170" s="72"/>
      <c r="LRB170" s="72"/>
      <c r="LRC170" s="72"/>
      <c r="LRD170" s="72"/>
      <c r="LRE170" s="72"/>
      <c r="LRF170" s="72"/>
      <c r="LRG170" s="72"/>
      <c r="LRH170" s="72"/>
      <c r="LRI170" s="72"/>
      <c r="LRJ170" s="72"/>
      <c r="LRK170" s="72"/>
      <c r="LRL170" s="72"/>
      <c r="LRM170" s="72"/>
      <c r="LRN170" s="72"/>
      <c r="LRO170" s="72"/>
      <c r="LRP170" s="72"/>
      <c r="LRQ170" s="72"/>
      <c r="LRR170" s="72"/>
      <c r="LRS170" s="72"/>
      <c r="LRT170" s="72"/>
      <c r="LRU170" s="72"/>
      <c r="LRV170" s="72"/>
      <c r="LRW170" s="72"/>
      <c r="LRX170" s="72"/>
      <c r="LRY170" s="72"/>
      <c r="LRZ170" s="72"/>
      <c r="LSA170" s="72"/>
      <c r="LSB170" s="72"/>
      <c r="LSC170" s="72"/>
      <c r="LSD170" s="72"/>
      <c r="LSE170" s="72"/>
      <c r="LSF170" s="72"/>
      <c r="LSG170" s="72"/>
      <c r="LSH170" s="72"/>
      <c r="LSI170" s="72"/>
      <c r="LSJ170" s="72"/>
      <c r="LSK170" s="72"/>
      <c r="LSL170" s="72"/>
      <c r="LSM170" s="72"/>
      <c r="LSN170" s="72"/>
      <c r="LSO170" s="72"/>
      <c r="LSP170" s="72"/>
      <c r="LSQ170" s="72"/>
      <c r="LSR170" s="72"/>
      <c r="LSS170" s="72"/>
      <c r="LST170" s="72"/>
      <c r="LSU170" s="72"/>
      <c r="LSV170" s="72"/>
      <c r="LSW170" s="72"/>
      <c r="LSX170" s="72"/>
      <c r="LSY170" s="72"/>
      <c r="LSZ170" s="72"/>
      <c r="LTA170" s="72"/>
      <c r="LTB170" s="72"/>
      <c r="LTC170" s="72"/>
      <c r="LTD170" s="72"/>
      <c r="LTE170" s="72"/>
      <c r="LTF170" s="72"/>
      <c r="LTG170" s="72"/>
      <c r="LTH170" s="72"/>
      <c r="LTI170" s="72"/>
      <c r="LTJ170" s="72"/>
      <c r="LTK170" s="72"/>
      <c r="LTL170" s="72"/>
      <c r="LTM170" s="72"/>
      <c r="LTN170" s="72"/>
      <c r="LTO170" s="72"/>
      <c r="LTP170" s="72"/>
      <c r="LTQ170" s="72"/>
      <c r="LTR170" s="72"/>
      <c r="LTS170" s="72"/>
      <c r="LTT170" s="72"/>
      <c r="LTU170" s="72"/>
      <c r="LTV170" s="72"/>
      <c r="LTW170" s="72"/>
      <c r="LTX170" s="72"/>
      <c r="LTY170" s="72"/>
      <c r="LTZ170" s="72"/>
      <c r="LUA170" s="72"/>
      <c r="LUB170" s="72"/>
      <c r="LUC170" s="72"/>
      <c r="LUD170" s="72"/>
      <c r="LUE170" s="72"/>
      <c r="LUF170" s="72"/>
      <c r="LUG170" s="72"/>
      <c r="LUH170" s="72"/>
      <c r="LUI170" s="72"/>
      <c r="LUJ170" s="72"/>
      <c r="LUK170" s="72"/>
      <c r="LUL170" s="72"/>
      <c r="LUM170" s="72"/>
      <c r="LUN170" s="72"/>
      <c r="LUO170" s="72"/>
      <c r="LUP170" s="72"/>
      <c r="LUQ170" s="72"/>
      <c r="LUR170" s="72"/>
      <c r="LUS170" s="72"/>
      <c r="LUT170" s="72"/>
      <c r="LUU170" s="72"/>
      <c r="LUV170" s="72"/>
      <c r="LUW170" s="72"/>
      <c r="LUX170" s="72"/>
      <c r="LUY170" s="72"/>
      <c r="LUZ170" s="72"/>
      <c r="LVA170" s="72"/>
      <c r="LVB170" s="72"/>
      <c r="LVC170" s="72"/>
      <c r="LVD170" s="72"/>
      <c r="LVE170" s="72"/>
      <c r="LVF170" s="72"/>
      <c r="LVG170" s="72"/>
      <c r="LVH170" s="72"/>
      <c r="LVI170" s="72"/>
      <c r="LVJ170" s="72"/>
      <c r="LVK170" s="72"/>
      <c r="LVL170" s="72"/>
      <c r="LVM170" s="72"/>
      <c r="LVN170" s="72"/>
      <c r="LVO170" s="72"/>
      <c r="LVP170" s="72"/>
      <c r="LVQ170" s="72"/>
      <c r="LVR170" s="72"/>
      <c r="LVS170" s="72"/>
      <c r="LVT170" s="72"/>
      <c r="LVU170" s="72"/>
      <c r="LVV170" s="72"/>
      <c r="LVW170" s="72"/>
      <c r="LVX170" s="72"/>
      <c r="LVY170" s="72"/>
      <c r="LVZ170" s="72"/>
      <c r="LWA170" s="72"/>
      <c r="LWB170" s="72"/>
      <c r="LWC170" s="72"/>
      <c r="LWD170" s="72"/>
      <c r="LWE170" s="72"/>
      <c r="LWF170" s="72"/>
      <c r="LWG170" s="72"/>
      <c r="LWH170" s="72"/>
      <c r="LWI170" s="72"/>
      <c r="LWJ170" s="72"/>
      <c r="LWK170" s="72"/>
      <c r="LWL170" s="72"/>
      <c r="LWM170" s="72"/>
      <c r="LWN170" s="72"/>
      <c r="LWO170" s="72"/>
      <c r="LWP170" s="72"/>
      <c r="LWQ170" s="72"/>
      <c r="LWR170" s="72"/>
      <c r="LWS170" s="72"/>
      <c r="LWT170" s="72"/>
      <c r="LWU170" s="72"/>
      <c r="LWV170" s="72"/>
      <c r="LWW170" s="72"/>
      <c r="LWX170" s="72"/>
      <c r="LWY170" s="72"/>
      <c r="LWZ170" s="72"/>
      <c r="LXA170" s="72"/>
      <c r="LXB170" s="72"/>
      <c r="LXC170" s="72"/>
      <c r="LXD170" s="72"/>
      <c r="LXE170" s="72"/>
      <c r="LXF170" s="72"/>
      <c r="LXG170" s="72"/>
      <c r="LXH170" s="72"/>
      <c r="LXI170" s="72"/>
      <c r="LXJ170" s="72"/>
      <c r="LXK170" s="72"/>
      <c r="LXL170" s="72"/>
      <c r="LXM170" s="72"/>
      <c r="LXN170" s="72"/>
      <c r="LXO170" s="72"/>
      <c r="LXP170" s="72"/>
      <c r="LXQ170" s="72"/>
      <c r="LXR170" s="72"/>
      <c r="LXS170" s="72"/>
      <c r="LXT170" s="72"/>
      <c r="LXU170" s="72"/>
      <c r="LXV170" s="72"/>
      <c r="LXW170" s="72"/>
      <c r="LXX170" s="72"/>
      <c r="LXY170" s="72"/>
      <c r="LXZ170" s="72"/>
      <c r="LYA170" s="72"/>
      <c r="LYB170" s="72"/>
      <c r="LYC170" s="72"/>
      <c r="LYD170" s="72"/>
      <c r="LYE170" s="72"/>
      <c r="LYF170" s="72"/>
      <c r="LYG170" s="72"/>
      <c r="LYH170" s="72"/>
      <c r="LYI170" s="72"/>
      <c r="LYJ170" s="72"/>
      <c r="LYK170" s="72"/>
      <c r="LYL170" s="72"/>
      <c r="LYM170" s="72"/>
      <c r="LYN170" s="72"/>
      <c r="LYO170" s="72"/>
      <c r="LYP170" s="72"/>
      <c r="LYQ170" s="72"/>
      <c r="LYR170" s="72"/>
      <c r="LYS170" s="72"/>
      <c r="LYT170" s="72"/>
      <c r="LYU170" s="72"/>
      <c r="LYV170" s="72"/>
      <c r="LYW170" s="72"/>
      <c r="LYX170" s="72"/>
      <c r="LYY170" s="72"/>
      <c r="LYZ170" s="72"/>
      <c r="LZA170" s="72"/>
      <c r="LZB170" s="72"/>
      <c r="LZC170" s="72"/>
      <c r="LZD170" s="72"/>
      <c r="LZE170" s="72"/>
      <c r="LZF170" s="72"/>
      <c r="LZG170" s="72"/>
      <c r="LZH170" s="72"/>
      <c r="LZI170" s="72"/>
      <c r="LZJ170" s="72"/>
      <c r="LZK170" s="72"/>
      <c r="LZL170" s="72"/>
      <c r="LZM170" s="72"/>
      <c r="LZN170" s="72"/>
      <c r="LZO170" s="72"/>
      <c r="LZP170" s="72"/>
      <c r="LZQ170" s="72"/>
      <c r="LZR170" s="72"/>
      <c r="LZS170" s="72"/>
      <c r="LZT170" s="72"/>
      <c r="LZU170" s="72"/>
      <c r="LZV170" s="72"/>
      <c r="LZW170" s="72"/>
      <c r="LZX170" s="72"/>
      <c r="LZY170" s="72"/>
      <c r="LZZ170" s="72"/>
      <c r="MAA170" s="72"/>
      <c r="MAB170" s="72"/>
      <c r="MAC170" s="72"/>
      <c r="MAD170" s="72"/>
      <c r="MAE170" s="72"/>
      <c r="MAF170" s="72"/>
      <c r="MAG170" s="72"/>
      <c r="MAH170" s="72"/>
      <c r="MAI170" s="72"/>
      <c r="MAJ170" s="72"/>
      <c r="MAK170" s="72"/>
      <c r="MAL170" s="72"/>
      <c r="MAM170" s="72"/>
      <c r="MAN170" s="72"/>
      <c r="MAO170" s="72"/>
      <c r="MAP170" s="72"/>
      <c r="MAQ170" s="72"/>
      <c r="MAR170" s="72"/>
      <c r="MAS170" s="72"/>
      <c r="MAT170" s="72"/>
      <c r="MAU170" s="72"/>
      <c r="MAV170" s="72"/>
      <c r="MAW170" s="72"/>
      <c r="MAX170" s="72"/>
      <c r="MAY170" s="72"/>
      <c r="MAZ170" s="72"/>
      <c r="MBA170" s="72"/>
      <c r="MBB170" s="72"/>
      <c r="MBC170" s="72"/>
      <c r="MBD170" s="72"/>
      <c r="MBE170" s="72"/>
      <c r="MBF170" s="72"/>
      <c r="MBG170" s="72"/>
      <c r="MBH170" s="72"/>
      <c r="MBI170" s="72"/>
      <c r="MBJ170" s="72"/>
      <c r="MBK170" s="72"/>
      <c r="MBL170" s="72"/>
      <c r="MBM170" s="72"/>
      <c r="MBN170" s="72"/>
      <c r="MBO170" s="72"/>
      <c r="MBP170" s="72"/>
      <c r="MBQ170" s="72"/>
      <c r="MBR170" s="72"/>
      <c r="MBS170" s="72"/>
      <c r="MBT170" s="72"/>
      <c r="MBU170" s="72"/>
      <c r="MBV170" s="72"/>
      <c r="MBW170" s="72"/>
      <c r="MBX170" s="72"/>
      <c r="MBY170" s="72"/>
      <c r="MBZ170" s="72"/>
      <c r="MCA170" s="72"/>
      <c r="MCB170" s="72"/>
      <c r="MCC170" s="72"/>
      <c r="MCD170" s="72"/>
      <c r="MCE170" s="72"/>
      <c r="MCF170" s="72"/>
      <c r="MCG170" s="72"/>
      <c r="MCH170" s="72"/>
      <c r="MCI170" s="72"/>
      <c r="MCJ170" s="72"/>
      <c r="MCK170" s="72"/>
      <c r="MCL170" s="72"/>
      <c r="MCM170" s="72"/>
      <c r="MCN170" s="72"/>
      <c r="MCO170" s="72"/>
      <c r="MCP170" s="72"/>
      <c r="MCQ170" s="72"/>
      <c r="MCR170" s="72"/>
      <c r="MCS170" s="72"/>
      <c r="MCT170" s="72"/>
      <c r="MCU170" s="72"/>
      <c r="MCV170" s="72"/>
      <c r="MCW170" s="72"/>
      <c r="MCX170" s="72"/>
      <c r="MCY170" s="72"/>
      <c r="MCZ170" s="72"/>
      <c r="MDA170" s="72"/>
      <c r="MDB170" s="72"/>
      <c r="MDC170" s="72"/>
      <c r="MDD170" s="72"/>
      <c r="MDE170" s="72"/>
      <c r="MDF170" s="72"/>
      <c r="MDG170" s="72"/>
      <c r="MDH170" s="72"/>
      <c r="MDI170" s="72"/>
      <c r="MDJ170" s="72"/>
      <c r="MDK170" s="72"/>
      <c r="MDL170" s="72"/>
      <c r="MDM170" s="72"/>
      <c r="MDN170" s="72"/>
      <c r="MDO170" s="72"/>
      <c r="MDP170" s="72"/>
      <c r="MDQ170" s="72"/>
      <c r="MDR170" s="72"/>
      <c r="MDS170" s="72"/>
      <c r="MDT170" s="72"/>
      <c r="MDU170" s="72"/>
      <c r="MDV170" s="72"/>
      <c r="MDW170" s="72"/>
      <c r="MDX170" s="72"/>
      <c r="MDY170" s="72"/>
      <c r="MDZ170" s="72"/>
      <c r="MEA170" s="72"/>
      <c r="MEB170" s="72"/>
      <c r="MEC170" s="72"/>
      <c r="MED170" s="72"/>
      <c r="MEE170" s="72"/>
      <c r="MEF170" s="72"/>
      <c r="MEG170" s="72"/>
      <c r="MEH170" s="72"/>
      <c r="MEI170" s="72"/>
      <c r="MEJ170" s="72"/>
      <c r="MEK170" s="72"/>
      <c r="MEL170" s="72"/>
      <c r="MEM170" s="72"/>
      <c r="MEN170" s="72"/>
      <c r="MEO170" s="72"/>
      <c r="MEP170" s="72"/>
      <c r="MEQ170" s="72"/>
      <c r="MER170" s="72"/>
      <c r="MES170" s="72"/>
      <c r="MET170" s="72"/>
      <c r="MEU170" s="72"/>
      <c r="MEV170" s="72"/>
      <c r="MEW170" s="72"/>
      <c r="MEX170" s="72"/>
      <c r="MEY170" s="72"/>
      <c r="MEZ170" s="72"/>
      <c r="MFA170" s="72"/>
      <c r="MFB170" s="72"/>
      <c r="MFC170" s="72"/>
      <c r="MFD170" s="72"/>
      <c r="MFE170" s="72"/>
      <c r="MFF170" s="72"/>
      <c r="MFG170" s="72"/>
      <c r="MFH170" s="72"/>
      <c r="MFI170" s="72"/>
      <c r="MFJ170" s="72"/>
      <c r="MFK170" s="72"/>
      <c r="MFL170" s="72"/>
      <c r="MFM170" s="72"/>
      <c r="MFN170" s="72"/>
      <c r="MFO170" s="72"/>
      <c r="MFP170" s="72"/>
      <c r="MFQ170" s="72"/>
      <c r="MFR170" s="72"/>
      <c r="MFS170" s="72"/>
      <c r="MFT170" s="72"/>
      <c r="MFU170" s="72"/>
      <c r="MFV170" s="72"/>
      <c r="MFW170" s="72"/>
      <c r="MFX170" s="72"/>
      <c r="MFY170" s="72"/>
      <c r="MFZ170" s="72"/>
      <c r="MGA170" s="72"/>
      <c r="MGB170" s="72"/>
      <c r="MGC170" s="72"/>
      <c r="MGD170" s="72"/>
      <c r="MGE170" s="72"/>
      <c r="MGF170" s="72"/>
      <c r="MGG170" s="72"/>
      <c r="MGH170" s="72"/>
      <c r="MGI170" s="72"/>
      <c r="MGJ170" s="72"/>
      <c r="MGK170" s="72"/>
      <c r="MGL170" s="72"/>
      <c r="MGM170" s="72"/>
      <c r="MGN170" s="72"/>
      <c r="MGO170" s="72"/>
      <c r="MGP170" s="72"/>
      <c r="MGQ170" s="72"/>
      <c r="MGR170" s="72"/>
      <c r="MGS170" s="72"/>
      <c r="MGT170" s="72"/>
      <c r="MGU170" s="72"/>
      <c r="MGV170" s="72"/>
      <c r="MGW170" s="72"/>
      <c r="MGX170" s="72"/>
      <c r="MGY170" s="72"/>
      <c r="MGZ170" s="72"/>
      <c r="MHA170" s="72"/>
      <c r="MHB170" s="72"/>
      <c r="MHC170" s="72"/>
      <c r="MHD170" s="72"/>
      <c r="MHE170" s="72"/>
      <c r="MHF170" s="72"/>
      <c r="MHG170" s="72"/>
      <c r="MHH170" s="72"/>
      <c r="MHI170" s="72"/>
      <c r="MHJ170" s="72"/>
      <c r="MHK170" s="72"/>
      <c r="MHL170" s="72"/>
      <c r="MHM170" s="72"/>
      <c r="MHN170" s="72"/>
      <c r="MHO170" s="72"/>
      <c r="MHP170" s="72"/>
      <c r="MHQ170" s="72"/>
      <c r="MHR170" s="72"/>
      <c r="MHS170" s="72"/>
      <c r="MHT170" s="72"/>
      <c r="MHU170" s="72"/>
      <c r="MHV170" s="72"/>
      <c r="MHW170" s="72"/>
      <c r="MHX170" s="72"/>
      <c r="MHY170" s="72"/>
      <c r="MHZ170" s="72"/>
      <c r="MIA170" s="72"/>
      <c r="MIB170" s="72"/>
      <c r="MIC170" s="72"/>
      <c r="MID170" s="72"/>
      <c r="MIE170" s="72"/>
      <c r="MIF170" s="72"/>
      <c r="MIG170" s="72"/>
      <c r="MIH170" s="72"/>
      <c r="MII170" s="72"/>
      <c r="MIJ170" s="72"/>
      <c r="MIK170" s="72"/>
      <c r="MIL170" s="72"/>
      <c r="MIM170" s="72"/>
      <c r="MIN170" s="72"/>
      <c r="MIO170" s="72"/>
      <c r="MIP170" s="72"/>
      <c r="MIQ170" s="72"/>
      <c r="MIR170" s="72"/>
      <c r="MIS170" s="72"/>
      <c r="MIT170" s="72"/>
      <c r="MIU170" s="72"/>
      <c r="MIV170" s="72"/>
      <c r="MIW170" s="72"/>
      <c r="MIX170" s="72"/>
      <c r="MIY170" s="72"/>
      <c r="MIZ170" s="72"/>
      <c r="MJA170" s="72"/>
      <c r="MJB170" s="72"/>
      <c r="MJC170" s="72"/>
      <c r="MJD170" s="72"/>
      <c r="MJE170" s="72"/>
      <c r="MJF170" s="72"/>
      <c r="MJG170" s="72"/>
      <c r="MJH170" s="72"/>
      <c r="MJI170" s="72"/>
      <c r="MJJ170" s="72"/>
      <c r="MJK170" s="72"/>
      <c r="MJL170" s="72"/>
      <c r="MJM170" s="72"/>
      <c r="MJN170" s="72"/>
      <c r="MJO170" s="72"/>
      <c r="MJP170" s="72"/>
      <c r="MJQ170" s="72"/>
      <c r="MJR170" s="72"/>
      <c r="MJS170" s="72"/>
      <c r="MJT170" s="72"/>
      <c r="MJU170" s="72"/>
      <c r="MJV170" s="72"/>
      <c r="MJW170" s="72"/>
      <c r="MJX170" s="72"/>
      <c r="MJY170" s="72"/>
      <c r="MJZ170" s="72"/>
      <c r="MKA170" s="72"/>
      <c r="MKB170" s="72"/>
      <c r="MKC170" s="72"/>
      <c r="MKD170" s="72"/>
      <c r="MKE170" s="72"/>
      <c r="MKF170" s="72"/>
      <c r="MKG170" s="72"/>
      <c r="MKH170" s="72"/>
      <c r="MKI170" s="72"/>
      <c r="MKJ170" s="72"/>
      <c r="MKK170" s="72"/>
      <c r="MKL170" s="72"/>
      <c r="MKM170" s="72"/>
      <c r="MKN170" s="72"/>
      <c r="MKO170" s="72"/>
      <c r="MKP170" s="72"/>
      <c r="MKQ170" s="72"/>
      <c r="MKR170" s="72"/>
      <c r="MKS170" s="72"/>
      <c r="MKT170" s="72"/>
      <c r="MKU170" s="72"/>
      <c r="MKV170" s="72"/>
      <c r="MKW170" s="72"/>
      <c r="MKX170" s="72"/>
      <c r="MKY170" s="72"/>
      <c r="MKZ170" s="72"/>
      <c r="MLA170" s="72"/>
      <c r="MLB170" s="72"/>
      <c r="MLC170" s="72"/>
      <c r="MLD170" s="72"/>
      <c r="MLE170" s="72"/>
      <c r="MLF170" s="72"/>
      <c r="MLG170" s="72"/>
      <c r="MLH170" s="72"/>
      <c r="MLI170" s="72"/>
      <c r="MLJ170" s="72"/>
      <c r="MLK170" s="72"/>
      <c r="MLL170" s="72"/>
      <c r="MLM170" s="72"/>
      <c r="MLN170" s="72"/>
      <c r="MLO170" s="72"/>
      <c r="MLP170" s="72"/>
      <c r="MLQ170" s="72"/>
      <c r="MLR170" s="72"/>
      <c r="MLS170" s="72"/>
      <c r="MLT170" s="72"/>
      <c r="MLU170" s="72"/>
      <c r="MLV170" s="72"/>
      <c r="MLW170" s="72"/>
      <c r="MLX170" s="72"/>
      <c r="MLY170" s="72"/>
      <c r="MLZ170" s="72"/>
      <c r="MMA170" s="72"/>
      <c r="MMB170" s="72"/>
      <c r="MMC170" s="72"/>
      <c r="MMD170" s="72"/>
      <c r="MME170" s="72"/>
      <c r="MMF170" s="72"/>
      <c r="MMG170" s="72"/>
      <c r="MMH170" s="72"/>
      <c r="MMI170" s="72"/>
      <c r="MMJ170" s="72"/>
      <c r="MMK170" s="72"/>
      <c r="MML170" s="72"/>
      <c r="MMM170" s="72"/>
      <c r="MMN170" s="72"/>
      <c r="MMO170" s="72"/>
      <c r="MMP170" s="72"/>
      <c r="MMQ170" s="72"/>
      <c r="MMR170" s="72"/>
      <c r="MMS170" s="72"/>
      <c r="MMT170" s="72"/>
      <c r="MMU170" s="72"/>
      <c r="MMV170" s="72"/>
      <c r="MMW170" s="72"/>
      <c r="MMX170" s="72"/>
      <c r="MMY170" s="72"/>
      <c r="MMZ170" s="72"/>
      <c r="MNA170" s="72"/>
      <c r="MNB170" s="72"/>
      <c r="MNC170" s="72"/>
      <c r="MND170" s="72"/>
      <c r="MNE170" s="72"/>
      <c r="MNF170" s="72"/>
      <c r="MNG170" s="72"/>
      <c r="MNH170" s="72"/>
      <c r="MNI170" s="72"/>
      <c r="MNJ170" s="72"/>
      <c r="MNK170" s="72"/>
      <c r="MNL170" s="72"/>
      <c r="MNM170" s="72"/>
      <c r="MNN170" s="72"/>
      <c r="MNO170" s="72"/>
      <c r="MNP170" s="72"/>
      <c r="MNQ170" s="72"/>
      <c r="MNR170" s="72"/>
      <c r="MNS170" s="72"/>
      <c r="MNT170" s="72"/>
      <c r="MNU170" s="72"/>
      <c r="MNV170" s="72"/>
      <c r="MNW170" s="72"/>
      <c r="MNX170" s="72"/>
      <c r="MNY170" s="72"/>
      <c r="MNZ170" s="72"/>
      <c r="MOA170" s="72"/>
      <c r="MOB170" s="72"/>
      <c r="MOC170" s="72"/>
      <c r="MOD170" s="72"/>
      <c r="MOE170" s="72"/>
      <c r="MOF170" s="72"/>
      <c r="MOG170" s="72"/>
      <c r="MOH170" s="72"/>
      <c r="MOI170" s="72"/>
      <c r="MOJ170" s="72"/>
      <c r="MOK170" s="72"/>
      <c r="MOL170" s="72"/>
      <c r="MOM170" s="72"/>
      <c r="MON170" s="72"/>
      <c r="MOO170" s="72"/>
      <c r="MOP170" s="72"/>
      <c r="MOQ170" s="72"/>
      <c r="MOR170" s="72"/>
      <c r="MOS170" s="72"/>
      <c r="MOT170" s="72"/>
      <c r="MOU170" s="72"/>
      <c r="MOV170" s="72"/>
      <c r="MOW170" s="72"/>
      <c r="MOX170" s="72"/>
      <c r="MOY170" s="72"/>
      <c r="MOZ170" s="72"/>
      <c r="MPA170" s="72"/>
      <c r="MPB170" s="72"/>
      <c r="MPC170" s="72"/>
      <c r="MPD170" s="72"/>
      <c r="MPE170" s="72"/>
      <c r="MPF170" s="72"/>
      <c r="MPG170" s="72"/>
      <c r="MPH170" s="72"/>
      <c r="MPI170" s="72"/>
      <c r="MPJ170" s="72"/>
      <c r="MPK170" s="72"/>
      <c r="MPL170" s="72"/>
      <c r="MPM170" s="72"/>
      <c r="MPN170" s="72"/>
      <c r="MPO170" s="72"/>
      <c r="MPP170" s="72"/>
      <c r="MPQ170" s="72"/>
      <c r="MPR170" s="72"/>
      <c r="MPS170" s="72"/>
      <c r="MPT170" s="72"/>
      <c r="MPU170" s="72"/>
      <c r="MPV170" s="72"/>
      <c r="MPW170" s="72"/>
      <c r="MPX170" s="72"/>
      <c r="MPY170" s="72"/>
      <c r="MPZ170" s="72"/>
      <c r="MQA170" s="72"/>
      <c r="MQB170" s="72"/>
      <c r="MQC170" s="72"/>
      <c r="MQD170" s="72"/>
      <c r="MQE170" s="72"/>
      <c r="MQF170" s="72"/>
      <c r="MQG170" s="72"/>
      <c r="MQH170" s="72"/>
      <c r="MQI170" s="72"/>
      <c r="MQJ170" s="72"/>
      <c r="MQK170" s="72"/>
      <c r="MQL170" s="72"/>
      <c r="MQM170" s="72"/>
      <c r="MQN170" s="72"/>
      <c r="MQO170" s="72"/>
      <c r="MQP170" s="72"/>
      <c r="MQQ170" s="72"/>
      <c r="MQR170" s="72"/>
      <c r="MQS170" s="72"/>
      <c r="MQT170" s="72"/>
      <c r="MQU170" s="72"/>
      <c r="MQV170" s="72"/>
      <c r="MQW170" s="72"/>
      <c r="MQX170" s="72"/>
      <c r="MQY170" s="72"/>
      <c r="MQZ170" s="72"/>
      <c r="MRA170" s="72"/>
      <c r="MRB170" s="72"/>
      <c r="MRC170" s="72"/>
      <c r="MRD170" s="72"/>
      <c r="MRE170" s="72"/>
      <c r="MRF170" s="72"/>
      <c r="MRG170" s="72"/>
      <c r="MRH170" s="72"/>
      <c r="MRI170" s="72"/>
      <c r="MRJ170" s="72"/>
      <c r="MRK170" s="72"/>
      <c r="MRL170" s="72"/>
      <c r="MRM170" s="72"/>
      <c r="MRN170" s="72"/>
      <c r="MRO170" s="72"/>
      <c r="MRP170" s="72"/>
      <c r="MRQ170" s="72"/>
      <c r="MRR170" s="72"/>
      <c r="MRS170" s="72"/>
      <c r="MRT170" s="72"/>
      <c r="MRU170" s="72"/>
      <c r="MRV170" s="72"/>
      <c r="MRW170" s="72"/>
      <c r="MRX170" s="72"/>
      <c r="MRY170" s="72"/>
      <c r="MRZ170" s="72"/>
      <c r="MSA170" s="72"/>
      <c r="MSB170" s="72"/>
      <c r="MSC170" s="72"/>
      <c r="MSD170" s="72"/>
      <c r="MSE170" s="72"/>
      <c r="MSF170" s="72"/>
      <c r="MSG170" s="72"/>
      <c r="MSH170" s="72"/>
      <c r="MSI170" s="72"/>
      <c r="MSJ170" s="72"/>
      <c r="MSK170" s="72"/>
      <c r="MSL170" s="72"/>
      <c r="MSM170" s="72"/>
      <c r="MSN170" s="72"/>
      <c r="MSO170" s="72"/>
      <c r="MSP170" s="72"/>
      <c r="MSQ170" s="72"/>
      <c r="MSR170" s="72"/>
      <c r="MSS170" s="72"/>
      <c r="MST170" s="72"/>
      <c r="MSU170" s="72"/>
      <c r="MSV170" s="72"/>
      <c r="MSW170" s="72"/>
      <c r="MSX170" s="72"/>
      <c r="MSY170" s="72"/>
      <c r="MSZ170" s="72"/>
      <c r="MTA170" s="72"/>
      <c r="MTB170" s="72"/>
      <c r="MTC170" s="72"/>
      <c r="MTD170" s="72"/>
      <c r="MTE170" s="72"/>
      <c r="MTF170" s="72"/>
      <c r="MTG170" s="72"/>
      <c r="MTH170" s="72"/>
      <c r="MTI170" s="72"/>
      <c r="MTJ170" s="72"/>
      <c r="MTK170" s="72"/>
      <c r="MTL170" s="72"/>
      <c r="MTM170" s="72"/>
      <c r="MTN170" s="72"/>
      <c r="MTO170" s="72"/>
      <c r="MTP170" s="72"/>
      <c r="MTQ170" s="72"/>
      <c r="MTR170" s="72"/>
      <c r="MTS170" s="72"/>
      <c r="MTT170" s="72"/>
      <c r="MTU170" s="72"/>
      <c r="MTV170" s="72"/>
      <c r="MTW170" s="72"/>
      <c r="MTX170" s="72"/>
      <c r="MTY170" s="72"/>
      <c r="MTZ170" s="72"/>
      <c r="MUA170" s="72"/>
      <c r="MUB170" s="72"/>
      <c r="MUC170" s="72"/>
      <c r="MUD170" s="72"/>
      <c r="MUE170" s="72"/>
      <c r="MUF170" s="72"/>
      <c r="MUG170" s="72"/>
      <c r="MUH170" s="72"/>
      <c r="MUI170" s="72"/>
      <c r="MUJ170" s="72"/>
      <c r="MUK170" s="72"/>
      <c r="MUL170" s="72"/>
      <c r="MUM170" s="72"/>
      <c r="MUN170" s="72"/>
      <c r="MUO170" s="72"/>
      <c r="MUP170" s="72"/>
      <c r="MUQ170" s="72"/>
      <c r="MUR170" s="72"/>
      <c r="MUS170" s="72"/>
      <c r="MUT170" s="72"/>
      <c r="MUU170" s="72"/>
      <c r="MUV170" s="72"/>
      <c r="MUW170" s="72"/>
      <c r="MUX170" s="72"/>
      <c r="MUY170" s="72"/>
      <c r="MUZ170" s="72"/>
      <c r="MVA170" s="72"/>
      <c r="MVB170" s="72"/>
      <c r="MVC170" s="72"/>
      <c r="MVD170" s="72"/>
      <c r="MVE170" s="72"/>
      <c r="MVF170" s="72"/>
      <c r="MVG170" s="72"/>
      <c r="MVH170" s="72"/>
      <c r="MVI170" s="72"/>
      <c r="MVJ170" s="72"/>
      <c r="MVK170" s="72"/>
      <c r="MVL170" s="72"/>
      <c r="MVM170" s="72"/>
      <c r="MVN170" s="72"/>
      <c r="MVO170" s="72"/>
      <c r="MVP170" s="72"/>
      <c r="MVQ170" s="72"/>
      <c r="MVR170" s="72"/>
      <c r="MVS170" s="72"/>
      <c r="MVT170" s="72"/>
      <c r="MVU170" s="72"/>
      <c r="MVV170" s="72"/>
      <c r="MVW170" s="72"/>
      <c r="MVX170" s="72"/>
      <c r="MVY170" s="72"/>
      <c r="MVZ170" s="72"/>
      <c r="MWA170" s="72"/>
      <c r="MWB170" s="72"/>
      <c r="MWC170" s="72"/>
      <c r="MWD170" s="72"/>
      <c r="MWE170" s="72"/>
      <c r="MWF170" s="72"/>
      <c r="MWG170" s="72"/>
      <c r="MWH170" s="72"/>
      <c r="MWI170" s="72"/>
      <c r="MWJ170" s="72"/>
      <c r="MWK170" s="72"/>
      <c r="MWL170" s="72"/>
      <c r="MWM170" s="72"/>
      <c r="MWN170" s="72"/>
      <c r="MWO170" s="72"/>
      <c r="MWP170" s="72"/>
      <c r="MWQ170" s="72"/>
      <c r="MWR170" s="72"/>
      <c r="MWS170" s="72"/>
      <c r="MWT170" s="72"/>
      <c r="MWU170" s="72"/>
      <c r="MWV170" s="72"/>
      <c r="MWW170" s="72"/>
      <c r="MWX170" s="72"/>
      <c r="MWY170" s="72"/>
      <c r="MWZ170" s="72"/>
      <c r="MXA170" s="72"/>
      <c r="MXB170" s="72"/>
      <c r="MXC170" s="72"/>
      <c r="MXD170" s="72"/>
      <c r="MXE170" s="72"/>
      <c r="MXF170" s="72"/>
      <c r="MXG170" s="72"/>
      <c r="MXH170" s="72"/>
      <c r="MXI170" s="72"/>
      <c r="MXJ170" s="72"/>
      <c r="MXK170" s="72"/>
      <c r="MXL170" s="72"/>
      <c r="MXM170" s="72"/>
      <c r="MXN170" s="72"/>
      <c r="MXO170" s="72"/>
      <c r="MXP170" s="72"/>
      <c r="MXQ170" s="72"/>
      <c r="MXR170" s="72"/>
      <c r="MXS170" s="72"/>
      <c r="MXT170" s="72"/>
      <c r="MXU170" s="72"/>
      <c r="MXV170" s="72"/>
      <c r="MXW170" s="72"/>
      <c r="MXX170" s="72"/>
      <c r="MXY170" s="72"/>
      <c r="MXZ170" s="72"/>
      <c r="MYA170" s="72"/>
      <c r="MYB170" s="72"/>
      <c r="MYC170" s="72"/>
      <c r="MYD170" s="72"/>
      <c r="MYE170" s="72"/>
      <c r="MYF170" s="72"/>
      <c r="MYG170" s="72"/>
      <c r="MYH170" s="72"/>
      <c r="MYI170" s="72"/>
      <c r="MYJ170" s="72"/>
      <c r="MYK170" s="72"/>
      <c r="MYL170" s="72"/>
      <c r="MYM170" s="72"/>
      <c r="MYN170" s="72"/>
      <c r="MYO170" s="72"/>
      <c r="MYP170" s="72"/>
      <c r="MYQ170" s="72"/>
      <c r="MYR170" s="72"/>
      <c r="MYS170" s="72"/>
      <c r="MYT170" s="72"/>
      <c r="MYU170" s="72"/>
      <c r="MYV170" s="72"/>
      <c r="MYW170" s="72"/>
      <c r="MYX170" s="72"/>
      <c r="MYY170" s="72"/>
      <c r="MYZ170" s="72"/>
      <c r="MZA170" s="72"/>
      <c r="MZB170" s="72"/>
      <c r="MZC170" s="72"/>
      <c r="MZD170" s="72"/>
      <c r="MZE170" s="72"/>
      <c r="MZF170" s="72"/>
      <c r="MZG170" s="72"/>
      <c r="MZH170" s="72"/>
      <c r="MZI170" s="72"/>
      <c r="MZJ170" s="72"/>
      <c r="MZK170" s="72"/>
      <c r="MZL170" s="72"/>
      <c r="MZM170" s="72"/>
      <c r="MZN170" s="72"/>
      <c r="MZO170" s="72"/>
      <c r="MZP170" s="72"/>
      <c r="MZQ170" s="72"/>
      <c r="MZR170" s="72"/>
      <c r="MZS170" s="72"/>
      <c r="MZT170" s="72"/>
      <c r="MZU170" s="72"/>
      <c r="MZV170" s="72"/>
      <c r="MZW170" s="72"/>
      <c r="MZX170" s="72"/>
      <c r="MZY170" s="72"/>
      <c r="MZZ170" s="72"/>
      <c r="NAA170" s="72"/>
      <c r="NAB170" s="72"/>
      <c r="NAC170" s="72"/>
      <c r="NAD170" s="72"/>
      <c r="NAE170" s="72"/>
      <c r="NAF170" s="72"/>
      <c r="NAG170" s="72"/>
      <c r="NAH170" s="72"/>
      <c r="NAI170" s="72"/>
      <c r="NAJ170" s="72"/>
      <c r="NAK170" s="72"/>
      <c r="NAL170" s="72"/>
      <c r="NAM170" s="72"/>
      <c r="NAN170" s="72"/>
      <c r="NAO170" s="72"/>
      <c r="NAP170" s="72"/>
      <c r="NAQ170" s="72"/>
      <c r="NAR170" s="72"/>
      <c r="NAS170" s="72"/>
      <c r="NAT170" s="72"/>
      <c r="NAU170" s="72"/>
      <c r="NAV170" s="72"/>
      <c r="NAW170" s="72"/>
      <c r="NAX170" s="72"/>
      <c r="NAY170" s="72"/>
      <c r="NAZ170" s="72"/>
      <c r="NBA170" s="72"/>
      <c r="NBB170" s="72"/>
      <c r="NBC170" s="72"/>
      <c r="NBD170" s="72"/>
      <c r="NBE170" s="72"/>
      <c r="NBF170" s="72"/>
      <c r="NBG170" s="72"/>
      <c r="NBH170" s="72"/>
      <c r="NBI170" s="72"/>
      <c r="NBJ170" s="72"/>
      <c r="NBK170" s="72"/>
      <c r="NBL170" s="72"/>
      <c r="NBM170" s="72"/>
      <c r="NBN170" s="72"/>
      <c r="NBO170" s="72"/>
      <c r="NBP170" s="72"/>
      <c r="NBQ170" s="72"/>
      <c r="NBR170" s="72"/>
      <c r="NBS170" s="72"/>
      <c r="NBT170" s="72"/>
      <c r="NBU170" s="72"/>
      <c r="NBV170" s="72"/>
      <c r="NBW170" s="72"/>
      <c r="NBX170" s="72"/>
      <c r="NBY170" s="72"/>
      <c r="NBZ170" s="72"/>
      <c r="NCA170" s="72"/>
      <c r="NCB170" s="72"/>
      <c r="NCC170" s="72"/>
      <c r="NCD170" s="72"/>
      <c r="NCE170" s="72"/>
      <c r="NCF170" s="72"/>
      <c r="NCG170" s="72"/>
      <c r="NCH170" s="72"/>
      <c r="NCI170" s="72"/>
      <c r="NCJ170" s="72"/>
      <c r="NCK170" s="72"/>
      <c r="NCL170" s="72"/>
      <c r="NCM170" s="72"/>
      <c r="NCN170" s="72"/>
      <c r="NCO170" s="72"/>
      <c r="NCP170" s="72"/>
      <c r="NCQ170" s="72"/>
      <c r="NCR170" s="72"/>
      <c r="NCS170" s="72"/>
      <c r="NCT170" s="72"/>
      <c r="NCU170" s="72"/>
      <c r="NCV170" s="72"/>
      <c r="NCW170" s="72"/>
      <c r="NCX170" s="72"/>
      <c r="NCY170" s="72"/>
      <c r="NCZ170" s="72"/>
      <c r="NDA170" s="72"/>
      <c r="NDB170" s="72"/>
      <c r="NDC170" s="72"/>
      <c r="NDD170" s="72"/>
      <c r="NDE170" s="72"/>
      <c r="NDF170" s="72"/>
      <c r="NDG170" s="72"/>
      <c r="NDH170" s="72"/>
      <c r="NDI170" s="72"/>
      <c r="NDJ170" s="72"/>
      <c r="NDK170" s="72"/>
      <c r="NDL170" s="72"/>
      <c r="NDM170" s="72"/>
      <c r="NDN170" s="72"/>
      <c r="NDO170" s="72"/>
      <c r="NDP170" s="72"/>
      <c r="NDQ170" s="72"/>
      <c r="NDR170" s="72"/>
      <c r="NDS170" s="72"/>
      <c r="NDT170" s="72"/>
      <c r="NDU170" s="72"/>
      <c r="NDV170" s="72"/>
      <c r="NDW170" s="72"/>
      <c r="NDX170" s="72"/>
      <c r="NDY170" s="72"/>
      <c r="NDZ170" s="72"/>
      <c r="NEA170" s="72"/>
      <c r="NEB170" s="72"/>
      <c r="NEC170" s="72"/>
      <c r="NED170" s="72"/>
      <c r="NEE170" s="72"/>
      <c r="NEF170" s="72"/>
      <c r="NEG170" s="72"/>
      <c r="NEH170" s="72"/>
      <c r="NEI170" s="72"/>
      <c r="NEJ170" s="72"/>
      <c r="NEK170" s="72"/>
      <c r="NEL170" s="72"/>
      <c r="NEM170" s="72"/>
      <c r="NEN170" s="72"/>
      <c r="NEO170" s="72"/>
      <c r="NEP170" s="72"/>
      <c r="NEQ170" s="72"/>
      <c r="NER170" s="72"/>
      <c r="NES170" s="72"/>
      <c r="NET170" s="72"/>
      <c r="NEU170" s="72"/>
      <c r="NEV170" s="72"/>
      <c r="NEW170" s="72"/>
      <c r="NEX170" s="72"/>
      <c r="NEY170" s="72"/>
      <c r="NEZ170" s="72"/>
      <c r="NFA170" s="72"/>
      <c r="NFB170" s="72"/>
      <c r="NFC170" s="72"/>
      <c r="NFD170" s="72"/>
      <c r="NFE170" s="72"/>
      <c r="NFF170" s="72"/>
      <c r="NFG170" s="72"/>
      <c r="NFH170" s="72"/>
      <c r="NFI170" s="72"/>
      <c r="NFJ170" s="72"/>
      <c r="NFK170" s="72"/>
      <c r="NFL170" s="72"/>
      <c r="NFM170" s="72"/>
      <c r="NFN170" s="72"/>
      <c r="NFO170" s="72"/>
      <c r="NFP170" s="72"/>
      <c r="NFQ170" s="72"/>
      <c r="NFR170" s="72"/>
      <c r="NFS170" s="72"/>
      <c r="NFT170" s="72"/>
      <c r="NFU170" s="72"/>
      <c r="NFV170" s="72"/>
      <c r="NFW170" s="72"/>
      <c r="NFX170" s="72"/>
      <c r="NFY170" s="72"/>
      <c r="NFZ170" s="72"/>
      <c r="NGA170" s="72"/>
      <c r="NGB170" s="72"/>
      <c r="NGC170" s="72"/>
      <c r="NGD170" s="72"/>
      <c r="NGE170" s="72"/>
      <c r="NGF170" s="72"/>
      <c r="NGG170" s="72"/>
      <c r="NGH170" s="72"/>
      <c r="NGI170" s="72"/>
      <c r="NGJ170" s="72"/>
      <c r="NGK170" s="72"/>
      <c r="NGL170" s="72"/>
      <c r="NGM170" s="72"/>
      <c r="NGN170" s="72"/>
      <c r="NGO170" s="72"/>
      <c r="NGP170" s="72"/>
      <c r="NGQ170" s="72"/>
      <c r="NGR170" s="72"/>
      <c r="NGS170" s="72"/>
      <c r="NGT170" s="72"/>
      <c r="NGU170" s="72"/>
      <c r="NGV170" s="72"/>
      <c r="NGW170" s="72"/>
      <c r="NGX170" s="72"/>
      <c r="NGY170" s="72"/>
      <c r="NGZ170" s="72"/>
      <c r="NHA170" s="72"/>
      <c r="NHB170" s="72"/>
      <c r="NHC170" s="72"/>
      <c r="NHD170" s="72"/>
      <c r="NHE170" s="72"/>
      <c r="NHF170" s="72"/>
      <c r="NHG170" s="72"/>
      <c r="NHH170" s="72"/>
      <c r="NHI170" s="72"/>
      <c r="NHJ170" s="72"/>
      <c r="NHK170" s="72"/>
      <c r="NHL170" s="72"/>
      <c r="NHM170" s="72"/>
      <c r="NHN170" s="72"/>
      <c r="NHO170" s="72"/>
      <c r="NHP170" s="72"/>
      <c r="NHQ170" s="72"/>
      <c r="NHR170" s="72"/>
      <c r="NHS170" s="72"/>
      <c r="NHT170" s="72"/>
      <c r="NHU170" s="72"/>
      <c r="NHV170" s="72"/>
      <c r="NHW170" s="72"/>
      <c r="NHX170" s="72"/>
      <c r="NHY170" s="72"/>
      <c r="NHZ170" s="72"/>
      <c r="NIA170" s="72"/>
      <c r="NIB170" s="72"/>
      <c r="NIC170" s="72"/>
      <c r="NID170" s="72"/>
      <c r="NIE170" s="72"/>
      <c r="NIF170" s="72"/>
      <c r="NIG170" s="72"/>
      <c r="NIH170" s="72"/>
      <c r="NII170" s="72"/>
      <c r="NIJ170" s="72"/>
      <c r="NIK170" s="72"/>
      <c r="NIL170" s="72"/>
      <c r="NIM170" s="72"/>
      <c r="NIN170" s="72"/>
      <c r="NIO170" s="72"/>
      <c r="NIP170" s="72"/>
      <c r="NIQ170" s="72"/>
      <c r="NIR170" s="72"/>
      <c r="NIS170" s="72"/>
      <c r="NIT170" s="72"/>
      <c r="NIU170" s="72"/>
      <c r="NIV170" s="72"/>
      <c r="NIW170" s="72"/>
      <c r="NIX170" s="72"/>
      <c r="NIY170" s="72"/>
      <c r="NIZ170" s="72"/>
      <c r="NJA170" s="72"/>
      <c r="NJB170" s="72"/>
      <c r="NJC170" s="72"/>
      <c r="NJD170" s="72"/>
      <c r="NJE170" s="72"/>
      <c r="NJF170" s="72"/>
      <c r="NJG170" s="72"/>
      <c r="NJH170" s="72"/>
      <c r="NJI170" s="72"/>
      <c r="NJJ170" s="72"/>
      <c r="NJK170" s="72"/>
      <c r="NJL170" s="72"/>
      <c r="NJM170" s="72"/>
      <c r="NJN170" s="72"/>
      <c r="NJO170" s="72"/>
      <c r="NJP170" s="72"/>
      <c r="NJQ170" s="72"/>
      <c r="NJR170" s="72"/>
      <c r="NJS170" s="72"/>
      <c r="NJT170" s="72"/>
      <c r="NJU170" s="72"/>
      <c r="NJV170" s="72"/>
      <c r="NJW170" s="72"/>
      <c r="NJX170" s="72"/>
      <c r="NJY170" s="72"/>
      <c r="NJZ170" s="72"/>
      <c r="NKA170" s="72"/>
      <c r="NKB170" s="72"/>
      <c r="NKC170" s="72"/>
      <c r="NKD170" s="72"/>
      <c r="NKE170" s="72"/>
      <c r="NKF170" s="72"/>
      <c r="NKG170" s="72"/>
      <c r="NKH170" s="72"/>
      <c r="NKI170" s="72"/>
      <c r="NKJ170" s="72"/>
      <c r="NKK170" s="72"/>
      <c r="NKL170" s="72"/>
      <c r="NKM170" s="72"/>
      <c r="NKN170" s="72"/>
      <c r="NKO170" s="72"/>
      <c r="NKP170" s="72"/>
      <c r="NKQ170" s="72"/>
      <c r="NKR170" s="72"/>
      <c r="NKS170" s="72"/>
      <c r="NKT170" s="72"/>
      <c r="NKU170" s="72"/>
      <c r="NKV170" s="72"/>
      <c r="NKW170" s="72"/>
      <c r="NKX170" s="72"/>
      <c r="NKY170" s="72"/>
      <c r="NKZ170" s="72"/>
      <c r="NLA170" s="72"/>
      <c r="NLB170" s="72"/>
      <c r="NLC170" s="72"/>
      <c r="NLD170" s="72"/>
      <c r="NLE170" s="72"/>
      <c r="NLF170" s="72"/>
      <c r="NLG170" s="72"/>
      <c r="NLH170" s="72"/>
      <c r="NLI170" s="72"/>
      <c r="NLJ170" s="72"/>
      <c r="NLK170" s="72"/>
      <c r="NLL170" s="72"/>
      <c r="NLM170" s="72"/>
      <c r="NLN170" s="72"/>
      <c r="NLO170" s="72"/>
      <c r="NLP170" s="72"/>
      <c r="NLQ170" s="72"/>
      <c r="NLR170" s="72"/>
      <c r="NLS170" s="72"/>
      <c r="NLT170" s="72"/>
      <c r="NLU170" s="72"/>
      <c r="NLV170" s="72"/>
      <c r="NLW170" s="72"/>
      <c r="NLX170" s="72"/>
      <c r="NLY170" s="72"/>
      <c r="NLZ170" s="72"/>
      <c r="NMA170" s="72"/>
      <c r="NMB170" s="72"/>
      <c r="NMC170" s="72"/>
      <c r="NMD170" s="72"/>
      <c r="NME170" s="72"/>
      <c r="NMF170" s="72"/>
      <c r="NMG170" s="72"/>
      <c r="NMH170" s="72"/>
      <c r="NMI170" s="72"/>
      <c r="NMJ170" s="72"/>
      <c r="NMK170" s="72"/>
      <c r="NML170" s="72"/>
      <c r="NMM170" s="72"/>
      <c r="NMN170" s="72"/>
      <c r="NMO170" s="72"/>
      <c r="NMP170" s="72"/>
      <c r="NMQ170" s="72"/>
      <c r="NMR170" s="72"/>
      <c r="NMS170" s="72"/>
      <c r="NMT170" s="72"/>
      <c r="NMU170" s="72"/>
      <c r="NMV170" s="72"/>
      <c r="NMW170" s="72"/>
      <c r="NMX170" s="72"/>
      <c r="NMY170" s="72"/>
      <c r="NMZ170" s="72"/>
      <c r="NNA170" s="72"/>
      <c r="NNB170" s="72"/>
      <c r="NNC170" s="72"/>
      <c r="NND170" s="72"/>
      <c r="NNE170" s="72"/>
      <c r="NNF170" s="72"/>
      <c r="NNG170" s="72"/>
      <c r="NNH170" s="72"/>
      <c r="NNI170" s="72"/>
      <c r="NNJ170" s="72"/>
      <c r="NNK170" s="72"/>
      <c r="NNL170" s="72"/>
      <c r="NNM170" s="72"/>
      <c r="NNN170" s="72"/>
      <c r="NNO170" s="72"/>
      <c r="NNP170" s="72"/>
      <c r="NNQ170" s="72"/>
      <c r="NNR170" s="72"/>
      <c r="NNS170" s="72"/>
      <c r="NNT170" s="72"/>
      <c r="NNU170" s="72"/>
      <c r="NNV170" s="72"/>
      <c r="NNW170" s="72"/>
      <c r="NNX170" s="72"/>
      <c r="NNY170" s="72"/>
      <c r="NNZ170" s="72"/>
      <c r="NOA170" s="72"/>
      <c r="NOB170" s="72"/>
      <c r="NOC170" s="72"/>
      <c r="NOD170" s="72"/>
      <c r="NOE170" s="72"/>
      <c r="NOF170" s="72"/>
      <c r="NOG170" s="72"/>
      <c r="NOH170" s="72"/>
      <c r="NOI170" s="72"/>
      <c r="NOJ170" s="72"/>
      <c r="NOK170" s="72"/>
      <c r="NOL170" s="72"/>
      <c r="NOM170" s="72"/>
      <c r="NON170" s="72"/>
      <c r="NOO170" s="72"/>
      <c r="NOP170" s="72"/>
      <c r="NOQ170" s="72"/>
      <c r="NOR170" s="72"/>
      <c r="NOS170" s="72"/>
      <c r="NOT170" s="72"/>
      <c r="NOU170" s="72"/>
      <c r="NOV170" s="72"/>
      <c r="NOW170" s="72"/>
      <c r="NOX170" s="72"/>
      <c r="NOY170" s="72"/>
      <c r="NOZ170" s="72"/>
      <c r="NPA170" s="72"/>
      <c r="NPB170" s="72"/>
      <c r="NPC170" s="72"/>
      <c r="NPD170" s="72"/>
      <c r="NPE170" s="72"/>
      <c r="NPF170" s="72"/>
      <c r="NPG170" s="72"/>
      <c r="NPH170" s="72"/>
      <c r="NPI170" s="72"/>
      <c r="NPJ170" s="72"/>
      <c r="NPK170" s="72"/>
      <c r="NPL170" s="72"/>
      <c r="NPM170" s="72"/>
      <c r="NPN170" s="72"/>
      <c r="NPO170" s="72"/>
      <c r="NPP170" s="72"/>
      <c r="NPQ170" s="72"/>
      <c r="NPR170" s="72"/>
      <c r="NPS170" s="72"/>
      <c r="NPT170" s="72"/>
      <c r="NPU170" s="72"/>
      <c r="NPV170" s="72"/>
      <c r="NPW170" s="72"/>
      <c r="NPX170" s="72"/>
      <c r="NPY170" s="72"/>
      <c r="NPZ170" s="72"/>
      <c r="NQA170" s="72"/>
      <c r="NQB170" s="72"/>
      <c r="NQC170" s="72"/>
      <c r="NQD170" s="72"/>
      <c r="NQE170" s="72"/>
      <c r="NQF170" s="72"/>
      <c r="NQG170" s="72"/>
      <c r="NQH170" s="72"/>
      <c r="NQI170" s="72"/>
      <c r="NQJ170" s="72"/>
      <c r="NQK170" s="72"/>
      <c r="NQL170" s="72"/>
      <c r="NQM170" s="72"/>
      <c r="NQN170" s="72"/>
      <c r="NQO170" s="72"/>
      <c r="NQP170" s="72"/>
      <c r="NQQ170" s="72"/>
      <c r="NQR170" s="72"/>
      <c r="NQS170" s="72"/>
      <c r="NQT170" s="72"/>
      <c r="NQU170" s="72"/>
      <c r="NQV170" s="72"/>
      <c r="NQW170" s="72"/>
      <c r="NQX170" s="72"/>
      <c r="NQY170" s="72"/>
      <c r="NQZ170" s="72"/>
      <c r="NRA170" s="72"/>
      <c r="NRB170" s="72"/>
      <c r="NRC170" s="72"/>
      <c r="NRD170" s="72"/>
      <c r="NRE170" s="72"/>
      <c r="NRF170" s="72"/>
      <c r="NRG170" s="72"/>
      <c r="NRH170" s="72"/>
      <c r="NRI170" s="72"/>
      <c r="NRJ170" s="72"/>
      <c r="NRK170" s="72"/>
      <c r="NRL170" s="72"/>
      <c r="NRM170" s="72"/>
      <c r="NRN170" s="72"/>
      <c r="NRO170" s="72"/>
      <c r="NRP170" s="72"/>
      <c r="NRQ170" s="72"/>
      <c r="NRR170" s="72"/>
      <c r="NRS170" s="72"/>
      <c r="NRT170" s="72"/>
      <c r="NRU170" s="72"/>
      <c r="NRV170" s="72"/>
      <c r="NRW170" s="72"/>
      <c r="NRX170" s="72"/>
      <c r="NRY170" s="72"/>
      <c r="NRZ170" s="72"/>
      <c r="NSA170" s="72"/>
      <c r="NSB170" s="72"/>
      <c r="NSC170" s="72"/>
      <c r="NSD170" s="72"/>
      <c r="NSE170" s="72"/>
      <c r="NSF170" s="72"/>
      <c r="NSG170" s="72"/>
      <c r="NSH170" s="72"/>
      <c r="NSI170" s="72"/>
      <c r="NSJ170" s="72"/>
      <c r="NSK170" s="72"/>
      <c r="NSL170" s="72"/>
      <c r="NSM170" s="72"/>
      <c r="NSN170" s="72"/>
      <c r="NSO170" s="72"/>
      <c r="NSP170" s="72"/>
      <c r="NSQ170" s="72"/>
      <c r="NSR170" s="72"/>
      <c r="NSS170" s="72"/>
      <c r="NST170" s="72"/>
      <c r="NSU170" s="72"/>
      <c r="NSV170" s="72"/>
      <c r="NSW170" s="72"/>
      <c r="NSX170" s="72"/>
      <c r="NSY170" s="72"/>
      <c r="NSZ170" s="72"/>
      <c r="NTA170" s="72"/>
      <c r="NTB170" s="72"/>
      <c r="NTC170" s="72"/>
      <c r="NTD170" s="72"/>
      <c r="NTE170" s="72"/>
      <c r="NTF170" s="72"/>
      <c r="NTG170" s="72"/>
      <c r="NTH170" s="72"/>
      <c r="NTI170" s="72"/>
      <c r="NTJ170" s="72"/>
      <c r="NTK170" s="72"/>
      <c r="NTL170" s="72"/>
      <c r="NTM170" s="72"/>
      <c r="NTN170" s="72"/>
      <c r="NTO170" s="72"/>
      <c r="NTP170" s="72"/>
      <c r="NTQ170" s="72"/>
      <c r="NTR170" s="72"/>
      <c r="NTS170" s="72"/>
      <c r="NTT170" s="72"/>
      <c r="NTU170" s="72"/>
      <c r="NTV170" s="72"/>
      <c r="NTW170" s="72"/>
      <c r="NTX170" s="72"/>
      <c r="NTY170" s="72"/>
      <c r="NTZ170" s="72"/>
      <c r="NUA170" s="72"/>
      <c r="NUB170" s="72"/>
      <c r="NUC170" s="72"/>
      <c r="NUD170" s="72"/>
      <c r="NUE170" s="72"/>
      <c r="NUF170" s="72"/>
      <c r="NUG170" s="72"/>
      <c r="NUH170" s="72"/>
      <c r="NUI170" s="72"/>
      <c r="NUJ170" s="72"/>
      <c r="NUK170" s="72"/>
      <c r="NUL170" s="72"/>
      <c r="NUM170" s="72"/>
      <c r="NUN170" s="72"/>
      <c r="NUO170" s="72"/>
      <c r="NUP170" s="72"/>
      <c r="NUQ170" s="72"/>
      <c r="NUR170" s="72"/>
      <c r="NUS170" s="72"/>
      <c r="NUT170" s="72"/>
      <c r="NUU170" s="72"/>
      <c r="NUV170" s="72"/>
      <c r="NUW170" s="72"/>
      <c r="NUX170" s="72"/>
      <c r="NUY170" s="72"/>
      <c r="NUZ170" s="72"/>
      <c r="NVA170" s="72"/>
      <c r="NVB170" s="72"/>
      <c r="NVC170" s="72"/>
      <c r="NVD170" s="72"/>
      <c r="NVE170" s="72"/>
      <c r="NVF170" s="72"/>
      <c r="NVG170" s="72"/>
      <c r="NVH170" s="72"/>
      <c r="NVI170" s="72"/>
      <c r="NVJ170" s="72"/>
      <c r="NVK170" s="72"/>
      <c r="NVL170" s="72"/>
      <c r="NVM170" s="72"/>
      <c r="NVN170" s="72"/>
      <c r="NVO170" s="72"/>
      <c r="NVP170" s="72"/>
      <c r="NVQ170" s="72"/>
      <c r="NVR170" s="72"/>
      <c r="NVS170" s="72"/>
      <c r="NVT170" s="72"/>
      <c r="NVU170" s="72"/>
      <c r="NVV170" s="72"/>
      <c r="NVW170" s="72"/>
      <c r="NVX170" s="72"/>
      <c r="NVY170" s="72"/>
      <c r="NVZ170" s="72"/>
      <c r="NWA170" s="72"/>
      <c r="NWB170" s="72"/>
      <c r="NWC170" s="72"/>
      <c r="NWD170" s="72"/>
      <c r="NWE170" s="72"/>
      <c r="NWF170" s="72"/>
      <c r="NWG170" s="72"/>
      <c r="NWH170" s="72"/>
      <c r="NWI170" s="72"/>
      <c r="NWJ170" s="72"/>
      <c r="NWK170" s="72"/>
      <c r="NWL170" s="72"/>
      <c r="NWM170" s="72"/>
      <c r="NWN170" s="72"/>
      <c r="NWO170" s="72"/>
      <c r="NWP170" s="72"/>
      <c r="NWQ170" s="72"/>
      <c r="NWR170" s="72"/>
      <c r="NWS170" s="72"/>
      <c r="NWT170" s="72"/>
      <c r="NWU170" s="72"/>
      <c r="NWV170" s="72"/>
      <c r="NWW170" s="72"/>
      <c r="NWX170" s="72"/>
      <c r="NWY170" s="72"/>
      <c r="NWZ170" s="72"/>
      <c r="NXA170" s="72"/>
      <c r="NXB170" s="72"/>
      <c r="NXC170" s="72"/>
      <c r="NXD170" s="72"/>
      <c r="NXE170" s="72"/>
      <c r="NXF170" s="72"/>
      <c r="NXG170" s="72"/>
      <c r="NXH170" s="72"/>
      <c r="NXI170" s="72"/>
      <c r="NXJ170" s="72"/>
      <c r="NXK170" s="72"/>
      <c r="NXL170" s="72"/>
      <c r="NXM170" s="72"/>
      <c r="NXN170" s="72"/>
      <c r="NXO170" s="72"/>
      <c r="NXP170" s="72"/>
      <c r="NXQ170" s="72"/>
      <c r="NXR170" s="72"/>
      <c r="NXS170" s="72"/>
      <c r="NXT170" s="72"/>
      <c r="NXU170" s="72"/>
      <c r="NXV170" s="72"/>
      <c r="NXW170" s="72"/>
      <c r="NXX170" s="72"/>
      <c r="NXY170" s="72"/>
      <c r="NXZ170" s="72"/>
      <c r="NYA170" s="72"/>
      <c r="NYB170" s="72"/>
      <c r="NYC170" s="72"/>
      <c r="NYD170" s="72"/>
      <c r="NYE170" s="72"/>
      <c r="NYF170" s="72"/>
      <c r="NYG170" s="72"/>
      <c r="NYH170" s="72"/>
      <c r="NYI170" s="72"/>
      <c r="NYJ170" s="72"/>
      <c r="NYK170" s="72"/>
      <c r="NYL170" s="72"/>
      <c r="NYM170" s="72"/>
      <c r="NYN170" s="72"/>
      <c r="NYO170" s="72"/>
      <c r="NYP170" s="72"/>
      <c r="NYQ170" s="72"/>
      <c r="NYR170" s="72"/>
      <c r="NYS170" s="72"/>
      <c r="NYT170" s="72"/>
      <c r="NYU170" s="72"/>
      <c r="NYV170" s="72"/>
      <c r="NYW170" s="72"/>
      <c r="NYX170" s="72"/>
      <c r="NYY170" s="72"/>
      <c r="NYZ170" s="72"/>
      <c r="NZA170" s="72"/>
      <c r="NZB170" s="72"/>
      <c r="NZC170" s="72"/>
      <c r="NZD170" s="72"/>
      <c r="NZE170" s="72"/>
      <c r="NZF170" s="72"/>
      <c r="NZG170" s="72"/>
      <c r="NZH170" s="72"/>
      <c r="NZI170" s="72"/>
      <c r="NZJ170" s="72"/>
      <c r="NZK170" s="72"/>
      <c r="NZL170" s="72"/>
      <c r="NZM170" s="72"/>
      <c r="NZN170" s="72"/>
      <c r="NZO170" s="72"/>
      <c r="NZP170" s="72"/>
      <c r="NZQ170" s="72"/>
      <c r="NZR170" s="72"/>
      <c r="NZS170" s="72"/>
      <c r="NZT170" s="72"/>
      <c r="NZU170" s="72"/>
      <c r="NZV170" s="72"/>
      <c r="NZW170" s="72"/>
      <c r="NZX170" s="72"/>
      <c r="NZY170" s="72"/>
      <c r="NZZ170" s="72"/>
      <c r="OAA170" s="72"/>
      <c r="OAB170" s="72"/>
      <c r="OAC170" s="72"/>
      <c r="OAD170" s="72"/>
      <c r="OAE170" s="72"/>
      <c r="OAF170" s="72"/>
      <c r="OAG170" s="72"/>
      <c r="OAH170" s="72"/>
      <c r="OAI170" s="72"/>
      <c r="OAJ170" s="72"/>
      <c r="OAK170" s="72"/>
      <c r="OAL170" s="72"/>
      <c r="OAM170" s="72"/>
      <c r="OAN170" s="72"/>
      <c r="OAO170" s="72"/>
      <c r="OAP170" s="72"/>
      <c r="OAQ170" s="72"/>
      <c r="OAR170" s="72"/>
      <c r="OAS170" s="72"/>
      <c r="OAT170" s="72"/>
      <c r="OAU170" s="72"/>
      <c r="OAV170" s="72"/>
      <c r="OAW170" s="72"/>
      <c r="OAX170" s="72"/>
      <c r="OAY170" s="72"/>
      <c r="OAZ170" s="72"/>
      <c r="OBA170" s="72"/>
      <c r="OBB170" s="72"/>
      <c r="OBC170" s="72"/>
      <c r="OBD170" s="72"/>
      <c r="OBE170" s="72"/>
      <c r="OBF170" s="72"/>
      <c r="OBG170" s="72"/>
      <c r="OBH170" s="72"/>
      <c r="OBI170" s="72"/>
      <c r="OBJ170" s="72"/>
      <c r="OBK170" s="72"/>
      <c r="OBL170" s="72"/>
      <c r="OBM170" s="72"/>
      <c r="OBN170" s="72"/>
      <c r="OBO170" s="72"/>
      <c r="OBP170" s="72"/>
      <c r="OBQ170" s="72"/>
      <c r="OBR170" s="72"/>
      <c r="OBS170" s="72"/>
      <c r="OBT170" s="72"/>
      <c r="OBU170" s="72"/>
      <c r="OBV170" s="72"/>
      <c r="OBW170" s="72"/>
      <c r="OBX170" s="72"/>
      <c r="OBY170" s="72"/>
      <c r="OBZ170" s="72"/>
      <c r="OCA170" s="72"/>
      <c r="OCB170" s="72"/>
      <c r="OCC170" s="72"/>
      <c r="OCD170" s="72"/>
      <c r="OCE170" s="72"/>
      <c r="OCF170" s="72"/>
      <c r="OCG170" s="72"/>
      <c r="OCH170" s="72"/>
      <c r="OCI170" s="72"/>
      <c r="OCJ170" s="72"/>
      <c r="OCK170" s="72"/>
      <c r="OCL170" s="72"/>
      <c r="OCM170" s="72"/>
      <c r="OCN170" s="72"/>
      <c r="OCO170" s="72"/>
      <c r="OCP170" s="72"/>
      <c r="OCQ170" s="72"/>
      <c r="OCR170" s="72"/>
      <c r="OCS170" s="72"/>
      <c r="OCT170" s="72"/>
      <c r="OCU170" s="72"/>
      <c r="OCV170" s="72"/>
      <c r="OCW170" s="72"/>
      <c r="OCX170" s="72"/>
      <c r="OCY170" s="72"/>
      <c r="OCZ170" s="72"/>
      <c r="ODA170" s="72"/>
      <c r="ODB170" s="72"/>
      <c r="ODC170" s="72"/>
      <c r="ODD170" s="72"/>
      <c r="ODE170" s="72"/>
      <c r="ODF170" s="72"/>
      <c r="ODG170" s="72"/>
      <c r="ODH170" s="72"/>
      <c r="ODI170" s="72"/>
      <c r="ODJ170" s="72"/>
      <c r="ODK170" s="72"/>
      <c r="ODL170" s="72"/>
      <c r="ODM170" s="72"/>
      <c r="ODN170" s="72"/>
      <c r="ODO170" s="72"/>
      <c r="ODP170" s="72"/>
      <c r="ODQ170" s="72"/>
      <c r="ODR170" s="72"/>
      <c r="ODS170" s="72"/>
      <c r="ODT170" s="72"/>
      <c r="ODU170" s="72"/>
      <c r="ODV170" s="72"/>
      <c r="ODW170" s="72"/>
      <c r="ODX170" s="72"/>
      <c r="ODY170" s="72"/>
      <c r="ODZ170" s="72"/>
      <c r="OEA170" s="72"/>
      <c r="OEB170" s="72"/>
      <c r="OEC170" s="72"/>
      <c r="OED170" s="72"/>
      <c r="OEE170" s="72"/>
      <c r="OEF170" s="72"/>
      <c r="OEG170" s="72"/>
      <c r="OEH170" s="72"/>
      <c r="OEI170" s="72"/>
      <c r="OEJ170" s="72"/>
      <c r="OEK170" s="72"/>
      <c r="OEL170" s="72"/>
      <c r="OEM170" s="72"/>
      <c r="OEN170" s="72"/>
      <c r="OEO170" s="72"/>
      <c r="OEP170" s="72"/>
      <c r="OEQ170" s="72"/>
      <c r="OER170" s="72"/>
      <c r="OES170" s="72"/>
      <c r="OET170" s="72"/>
      <c r="OEU170" s="72"/>
      <c r="OEV170" s="72"/>
      <c r="OEW170" s="72"/>
      <c r="OEX170" s="72"/>
      <c r="OEY170" s="72"/>
      <c r="OEZ170" s="72"/>
      <c r="OFA170" s="72"/>
      <c r="OFB170" s="72"/>
      <c r="OFC170" s="72"/>
      <c r="OFD170" s="72"/>
      <c r="OFE170" s="72"/>
      <c r="OFF170" s="72"/>
      <c r="OFG170" s="72"/>
      <c r="OFH170" s="72"/>
      <c r="OFI170" s="72"/>
      <c r="OFJ170" s="72"/>
      <c r="OFK170" s="72"/>
      <c r="OFL170" s="72"/>
      <c r="OFM170" s="72"/>
      <c r="OFN170" s="72"/>
      <c r="OFO170" s="72"/>
      <c r="OFP170" s="72"/>
      <c r="OFQ170" s="72"/>
      <c r="OFR170" s="72"/>
      <c r="OFS170" s="72"/>
      <c r="OFT170" s="72"/>
      <c r="OFU170" s="72"/>
      <c r="OFV170" s="72"/>
      <c r="OFW170" s="72"/>
      <c r="OFX170" s="72"/>
      <c r="OFY170" s="72"/>
      <c r="OFZ170" s="72"/>
      <c r="OGA170" s="72"/>
      <c r="OGB170" s="72"/>
      <c r="OGC170" s="72"/>
      <c r="OGD170" s="72"/>
      <c r="OGE170" s="72"/>
      <c r="OGF170" s="72"/>
      <c r="OGG170" s="72"/>
      <c r="OGH170" s="72"/>
      <c r="OGI170" s="72"/>
      <c r="OGJ170" s="72"/>
      <c r="OGK170" s="72"/>
      <c r="OGL170" s="72"/>
      <c r="OGM170" s="72"/>
      <c r="OGN170" s="72"/>
      <c r="OGO170" s="72"/>
      <c r="OGP170" s="72"/>
      <c r="OGQ170" s="72"/>
      <c r="OGR170" s="72"/>
      <c r="OGS170" s="72"/>
      <c r="OGT170" s="72"/>
      <c r="OGU170" s="72"/>
      <c r="OGV170" s="72"/>
      <c r="OGW170" s="72"/>
      <c r="OGX170" s="72"/>
      <c r="OGY170" s="72"/>
      <c r="OGZ170" s="72"/>
      <c r="OHA170" s="72"/>
      <c r="OHB170" s="72"/>
      <c r="OHC170" s="72"/>
      <c r="OHD170" s="72"/>
      <c r="OHE170" s="72"/>
      <c r="OHF170" s="72"/>
      <c r="OHG170" s="72"/>
      <c r="OHH170" s="72"/>
      <c r="OHI170" s="72"/>
      <c r="OHJ170" s="72"/>
      <c r="OHK170" s="72"/>
      <c r="OHL170" s="72"/>
      <c r="OHM170" s="72"/>
      <c r="OHN170" s="72"/>
      <c r="OHO170" s="72"/>
      <c r="OHP170" s="72"/>
      <c r="OHQ170" s="72"/>
      <c r="OHR170" s="72"/>
      <c r="OHS170" s="72"/>
      <c r="OHT170" s="72"/>
      <c r="OHU170" s="72"/>
      <c r="OHV170" s="72"/>
      <c r="OHW170" s="72"/>
      <c r="OHX170" s="72"/>
      <c r="OHY170" s="72"/>
      <c r="OHZ170" s="72"/>
      <c r="OIA170" s="72"/>
      <c r="OIB170" s="72"/>
      <c r="OIC170" s="72"/>
      <c r="OID170" s="72"/>
      <c r="OIE170" s="72"/>
      <c r="OIF170" s="72"/>
      <c r="OIG170" s="72"/>
      <c r="OIH170" s="72"/>
      <c r="OII170" s="72"/>
      <c r="OIJ170" s="72"/>
      <c r="OIK170" s="72"/>
      <c r="OIL170" s="72"/>
      <c r="OIM170" s="72"/>
      <c r="OIN170" s="72"/>
      <c r="OIO170" s="72"/>
      <c r="OIP170" s="72"/>
      <c r="OIQ170" s="72"/>
      <c r="OIR170" s="72"/>
      <c r="OIS170" s="72"/>
      <c r="OIT170" s="72"/>
      <c r="OIU170" s="72"/>
      <c r="OIV170" s="72"/>
      <c r="OIW170" s="72"/>
      <c r="OIX170" s="72"/>
      <c r="OIY170" s="72"/>
      <c r="OIZ170" s="72"/>
      <c r="OJA170" s="72"/>
      <c r="OJB170" s="72"/>
      <c r="OJC170" s="72"/>
      <c r="OJD170" s="72"/>
      <c r="OJE170" s="72"/>
      <c r="OJF170" s="72"/>
      <c r="OJG170" s="72"/>
      <c r="OJH170" s="72"/>
      <c r="OJI170" s="72"/>
      <c r="OJJ170" s="72"/>
      <c r="OJK170" s="72"/>
      <c r="OJL170" s="72"/>
      <c r="OJM170" s="72"/>
      <c r="OJN170" s="72"/>
      <c r="OJO170" s="72"/>
      <c r="OJP170" s="72"/>
      <c r="OJQ170" s="72"/>
      <c r="OJR170" s="72"/>
      <c r="OJS170" s="72"/>
      <c r="OJT170" s="72"/>
      <c r="OJU170" s="72"/>
      <c r="OJV170" s="72"/>
      <c r="OJW170" s="72"/>
      <c r="OJX170" s="72"/>
      <c r="OJY170" s="72"/>
      <c r="OJZ170" s="72"/>
      <c r="OKA170" s="72"/>
      <c r="OKB170" s="72"/>
      <c r="OKC170" s="72"/>
      <c r="OKD170" s="72"/>
      <c r="OKE170" s="72"/>
      <c r="OKF170" s="72"/>
      <c r="OKG170" s="72"/>
      <c r="OKH170" s="72"/>
      <c r="OKI170" s="72"/>
      <c r="OKJ170" s="72"/>
      <c r="OKK170" s="72"/>
      <c r="OKL170" s="72"/>
      <c r="OKM170" s="72"/>
      <c r="OKN170" s="72"/>
      <c r="OKO170" s="72"/>
      <c r="OKP170" s="72"/>
      <c r="OKQ170" s="72"/>
      <c r="OKR170" s="72"/>
      <c r="OKS170" s="72"/>
      <c r="OKT170" s="72"/>
      <c r="OKU170" s="72"/>
      <c r="OKV170" s="72"/>
      <c r="OKW170" s="72"/>
      <c r="OKX170" s="72"/>
      <c r="OKY170" s="72"/>
      <c r="OKZ170" s="72"/>
      <c r="OLA170" s="72"/>
      <c r="OLB170" s="72"/>
      <c r="OLC170" s="72"/>
      <c r="OLD170" s="72"/>
      <c r="OLE170" s="72"/>
      <c r="OLF170" s="72"/>
      <c r="OLG170" s="72"/>
      <c r="OLH170" s="72"/>
      <c r="OLI170" s="72"/>
      <c r="OLJ170" s="72"/>
      <c r="OLK170" s="72"/>
      <c r="OLL170" s="72"/>
      <c r="OLM170" s="72"/>
      <c r="OLN170" s="72"/>
      <c r="OLO170" s="72"/>
      <c r="OLP170" s="72"/>
      <c r="OLQ170" s="72"/>
      <c r="OLR170" s="72"/>
      <c r="OLS170" s="72"/>
      <c r="OLT170" s="72"/>
      <c r="OLU170" s="72"/>
      <c r="OLV170" s="72"/>
      <c r="OLW170" s="72"/>
      <c r="OLX170" s="72"/>
      <c r="OLY170" s="72"/>
      <c r="OLZ170" s="72"/>
      <c r="OMA170" s="72"/>
      <c r="OMB170" s="72"/>
      <c r="OMC170" s="72"/>
      <c r="OMD170" s="72"/>
      <c r="OME170" s="72"/>
      <c r="OMF170" s="72"/>
      <c r="OMG170" s="72"/>
      <c r="OMH170" s="72"/>
      <c r="OMI170" s="72"/>
      <c r="OMJ170" s="72"/>
      <c r="OMK170" s="72"/>
      <c r="OML170" s="72"/>
      <c r="OMM170" s="72"/>
      <c r="OMN170" s="72"/>
      <c r="OMO170" s="72"/>
      <c r="OMP170" s="72"/>
      <c r="OMQ170" s="72"/>
      <c r="OMR170" s="72"/>
      <c r="OMS170" s="72"/>
      <c r="OMT170" s="72"/>
      <c r="OMU170" s="72"/>
      <c r="OMV170" s="72"/>
      <c r="OMW170" s="72"/>
      <c r="OMX170" s="72"/>
      <c r="OMY170" s="72"/>
      <c r="OMZ170" s="72"/>
      <c r="ONA170" s="72"/>
      <c r="ONB170" s="72"/>
      <c r="ONC170" s="72"/>
      <c r="OND170" s="72"/>
      <c r="ONE170" s="72"/>
      <c r="ONF170" s="72"/>
      <c r="ONG170" s="72"/>
      <c r="ONH170" s="72"/>
      <c r="ONI170" s="72"/>
      <c r="ONJ170" s="72"/>
      <c r="ONK170" s="72"/>
      <c r="ONL170" s="72"/>
      <c r="ONM170" s="72"/>
      <c r="ONN170" s="72"/>
      <c r="ONO170" s="72"/>
      <c r="ONP170" s="72"/>
      <c r="ONQ170" s="72"/>
      <c r="ONR170" s="72"/>
      <c r="ONS170" s="72"/>
      <c r="ONT170" s="72"/>
      <c r="ONU170" s="72"/>
      <c r="ONV170" s="72"/>
      <c r="ONW170" s="72"/>
      <c r="ONX170" s="72"/>
      <c r="ONY170" s="72"/>
      <c r="ONZ170" s="72"/>
      <c r="OOA170" s="72"/>
      <c r="OOB170" s="72"/>
      <c r="OOC170" s="72"/>
      <c r="OOD170" s="72"/>
      <c r="OOE170" s="72"/>
      <c r="OOF170" s="72"/>
      <c r="OOG170" s="72"/>
      <c r="OOH170" s="72"/>
      <c r="OOI170" s="72"/>
      <c r="OOJ170" s="72"/>
      <c r="OOK170" s="72"/>
      <c r="OOL170" s="72"/>
      <c r="OOM170" s="72"/>
      <c r="OON170" s="72"/>
      <c r="OOO170" s="72"/>
      <c r="OOP170" s="72"/>
      <c r="OOQ170" s="72"/>
      <c r="OOR170" s="72"/>
      <c r="OOS170" s="72"/>
      <c r="OOT170" s="72"/>
      <c r="OOU170" s="72"/>
      <c r="OOV170" s="72"/>
      <c r="OOW170" s="72"/>
      <c r="OOX170" s="72"/>
      <c r="OOY170" s="72"/>
      <c r="OOZ170" s="72"/>
      <c r="OPA170" s="72"/>
      <c r="OPB170" s="72"/>
      <c r="OPC170" s="72"/>
      <c r="OPD170" s="72"/>
      <c r="OPE170" s="72"/>
      <c r="OPF170" s="72"/>
      <c r="OPG170" s="72"/>
      <c r="OPH170" s="72"/>
      <c r="OPI170" s="72"/>
      <c r="OPJ170" s="72"/>
      <c r="OPK170" s="72"/>
      <c r="OPL170" s="72"/>
      <c r="OPM170" s="72"/>
      <c r="OPN170" s="72"/>
      <c r="OPO170" s="72"/>
      <c r="OPP170" s="72"/>
      <c r="OPQ170" s="72"/>
      <c r="OPR170" s="72"/>
      <c r="OPS170" s="72"/>
      <c r="OPT170" s="72"/>
      <c r="OPU170" s="72"/>
      <c r="OPV170" s="72"/>
      <c r="OPW170" s="72"/>
      <c r="OPX170" s="72"/>
      <c r="OPY170" s="72"/>
      <c r="OPZ170" s="72"/>
      <c r="OQA170" s="72"/>
      <c r="OQB170" s="72"/>
      <c r="OQC170" s="72"/>
      <c r="OQD170" s="72"/>
      <c r="OQE170" s="72"/>
      <c r="OQF170" s="72"/>
      <c r="OQG170" s="72"/>
      <c r="OQH170" s="72"/>
      <c r="OQI170" s="72"/>
      <c r="OQJ170" s="72"/>
      <c r="OQK170" s="72"/>
      <c r="OQL170" s="72"/>
      <c r="OQM170" s="72"/>
      <c r="OQN170" s="72"/>
      <c r="OQO170" s="72"/>
      <c r="OQP170" s="72"/>
      <c r="OQQ170" s="72"/>
      <c r="OQR170" s="72"/>
      <c r="OQS170" s="72"/>
      <c r="OQT170" s="72"/>
      <c r="OQU170" s="72"/>
      <c r="OQV170" s="72"/>
      <c r="OQW170" s="72"/>
      <c r="OQX170" s="72"/>
      <c r="OQY170" s="72"/>
      <c r="OQZ170" s="72"/>
      <c r="ORA170" s="72"/>
      <c r="ORB170" s="72"/>
      <c r="ORC170" s="72"/>
      <c r="ORD170" s="72"/>
      <c r="ORE170" s="72"/>
      <c r="ORF170" s="72"/>
      <c r="ORG170" s="72"/>
      <c r="ORH170" s="72"/>
      <c r="ORI170" s="72"/>
      <c r="ORJ170" s="72"/>
      <c r="ORK170" s="72"/>
      <c r="ORL170" s="72"/>
      <c r="ORM170" s="72"/>
      <c r="ORN170" s="72"/>
      <c r="ORO170" s="72"/>
      <c r="ORP170" s="72"/>
      <c r="ORQ170" s="72"/>
      <c r="ORR170" s="72"/>
      <c r="ORS170" s="72"/>
      <c r="ORT170" s="72"/>
      <c r="ORU170" s="72"/>
      <c r="ORV170" s="72"/>
      <c r="ORW170" s="72"/>
      <c r="ORX170" s="72"/>
      <c r="ORY170" s="72"/>
      <c r="ORZ170" s="72"/>
      <c r="OSA170" s="72"/>
      <c r="OSB170" s="72"/>
      <c r="OSC170" s="72"/>
      <c r="OSD170" s="72"/>
      <c r="OSE170" s="72"/>
      <c r="OSF170" s="72"/>
      <c r="OSG170" s="72"/>
      <c r="OSH170" s="72"/>
      <c r="OSI170" s="72"/>
      <c r="OSJ170" s="72"/>
      <c r="OSK170" s="72"/>
      <c r="OSL170" s="72"/>
      <c r="OSM170" s="72"/>
      <c r="OSN170" s="72"/>
      <c r="OSO170" s="72"/>
      <c r="OSP170" s="72"/>
      <c r="OSQ170" s="72"/>
      <c r="OSR170" s="72"/>
      <c r="OSS170" s="72"/>
      <c r="OST170" s="72"/>
      <c r="OSU170" s="72"/>
      <c r="OSV170" s="72"/>
      <c r="OSW170" s="72"/>
      <c r="OSX170" s="72"/>
      <c r="OSY170" s="72"/>
      <c r="OSZ170" s="72"/>
      <c r="OTA170" s="72"/>
      <c r="OTB170" s="72"/>
      <c r="OTC170" s="72"/>
      <c r="OTD170" s="72"/>
      <c r="OTE170" s="72"/>
      <c r="OTF170" s="72"/>
      <c r="OTG170" s="72"/>
      <c r="OTH170" s="72"/>
      <c r="OTI170" s="72"/>
      <c r="OTJ170" s="72"/>
      <c r="OTK170" s="72"/>
      <c r="OTL170" s="72"/>
      <c r="OTM170" s="72"/>
      <c r="OTN170" s="72"/>
      <c r="OTO170" s="72"/>
      <c r="OTP170" s="72"/>
      <c r="OTQ170" s="72"/>
      <c r="OTR170" s="72"/>
      <c r="OTS170" s="72"/>
      <c r="OTT170" s="72"/>
      <c r="OTU170" s="72"/>
      <c r="OTV170" s="72"/>
      <c r="OTW170" s="72"/>
      <c r="OTX170" s="72"/>
      <c r="OTY170" s="72"/>
      <c r="OTZ170" s="72"/>
      <c r="OUA170" s="72"/>
      <c r="OUB170" s="72"/>
      <c r="OUC170" s="72"/>
      <c r="OUD170" s="72"/>
      <c r="OUE170" s="72"/>
      <c r="OUF170" s="72"/>
      <c r="OUG170" s="72"/>
      <c r="OUH170" s="72"/>
      <c r="OUI170" s="72"/>
      <c r="OUJ170" s="72"/>
      <c r="OUK170" s="72"/>
      <c r="OUL170" s="72"/>
      <c r="OUM170" s="72"/>
      <c r="OUN170" s="72"/>
      <c r="OUO170" s="72"/>
      <c r="OUP170" s="72"/>
      <c r="OUQ170" s="72"/>
      <c r="OUR170" s="72"/>
      <c r="OUS170" s="72"/>
      <c r="OUT170" s="72"/>
      <c r="OUU170" s="72"/>
      <c r="OUV170" s="72"/>
      <c r="OUW170" s="72"/>
      <c r="OUX170" s="72"/>
      <c r="OUY170" s="72"/>
      <c r="OUZ170" s="72"/>
      <c r="OVA170" s="72"/>
      <c r="OVB170" s="72"/>
      <c r="OVC170" s="72"/>
      <c r="OVD170" s="72"/>
      <c r="OVE170" s="72"/>
      <c r="OVF170" s="72"/>
      <c r="OVG170" s="72"/>
      <c r="OVH170" s="72"/>
      <c r="OVI170" s="72"/>
      <c r="OVJ170" s="72"/>
      <c r="OVK170" s="72"/>
      <c r="OVL170" s="72"/>
      <c r="OVM170" s="72"/>
      <c r="OVN170" s="72"/>
      <c r="OVO170" s="72"/>
      <c r="OVP170" s="72"/>
      <c r="OVQ170" s="72"/>
      <c r="OVR170" s="72"/>
      <c r="OVS170" s="72"/>
      <c r="OVT170" s="72"/>
      <c r="OVU170" s="72"/>
      <c r="OVV170" s="72"/>
      <c r="OVW170" s="72"/>
      <c r="OVX170" s="72"/>
      <c r="OVY170" s="72"/>
      <c r="OVZ170" s="72"/>
      <c r="OWA170" s="72"/>
      <c r="OWB170" s="72"/>
      <c r="OWC170" s="72"/>
      <c r="OWD170" s="72"/>
      <c r="OWE170" s="72"/>
      <c r="OWF170" s="72"/>
      <c r="OWG170" s="72"/>
      <c r="OWH170" s="72"/>
      <c r="OWI170" s="72"/>
      <c r="OWJ170" s="72"/>
      <c r="OWK170" s="72"/>
      <c r="OWL170" s="72"/>
      <c r="OWM170" s="72"/>
      <c r="OWN170" s="72"/>
      <c r="OWO170" s="72"/>
      <c r="OWP170" s="72"/>
      <c r="OWQ170" s="72"/>
      <c r="OWR170" s="72"/>
      <c r="OWS170" s="72"/>
      <c r="OWT170" s="72"/>
      <c r="OWU170" s="72"/>
      <c r="OWV170" s="72"/>
      <c r="OWW170" s="72"/>
      <c r="OWX170" s="72"/>
      <c r="OWY170" s="72"/>
      <c r="OWZ170" s="72"/>
      <c r="OXA170" s="72"/>
      <c r="OXB170" s="72"/>
      <c r="OXC170" s="72"/>
      <c r="OXD170" s="72"/>
      <c r="OXE170" s="72"/>
      <c r="OXF170" s="72"/>
      <c r="OXG170" s="72"/>
      <c r="OXH170" s="72"/>
      <c r="OXI170" s="72"/>
      <c r="OXJ170" s="72"/>
      <c r="OXK170" s="72"/>
      <c r="OXL170" s="72"/>
      <c r="OXM170" s="72"/>
      <c r="OXN170" s="72"/>
      <c r="OXO170" s="72"/>
      <c r="OXP170" s="72"/>
      <c r="OXQ170" s="72"/>
      <c r="OXR170" s="72"/>
      <c r="OXS170" s="72"/>
      <c r="OXT170" s="72"/>
      <c r="OXU170" s="72"/>
      <c r="OXV170" s="72"/>
      <c r="OXW170" s="72"/>
      <c r="OXX170" s="72"/>
      <c r="OXY170" s="72"/>
      <c r="OXZ170" s="72"/>
      <c r="OYA170" s="72"/>
      <c r="OYB170" s="72"/>
      <c r="OYC170" s="72"/>
      <c r="OYD170" s="72"/>
      <c r="OYE170" s="72"/>
      <c r="OYF170" s="72"/>
      <c r="OYG170" s="72"/>
      <c r="OYH170" s="72"/>
      <c r="OYI170" s="72"/>
      <c r="OYJ170" s="72"/>
      <c r="OYK170" s="72"/>
      <c r="OYL170" s="72"/>
      <c r="OYM170" s="72"/>
      <c r="OYN170" s="72"/>
      <c r="OYO170" s="72"/>
      <c r="OYP170" s="72"/>
      <c r="OYQ170" s="72"/>
      <c r="OYR170" s="72"/>
      <c r="OYS170" s="72"/>
      <c r="OYT170" s="72"/>
      <c r="OYU170" s="72"/>
      <c r="OYV170" s="72"/>
      <c r="OYW170" s="72"/>
      <c r="OYX170" s="72"/>
      <c r="OYY170" s="72"/>
      <c r="OYZ170" s="72"/>
      <c r="OZA170" s="72"/>
      <c r="OZB170" s="72"/>
      <c r="OZC170" s="72"/>
      <c r="OZD170" s="72"/>
      <c r="OZE170" s="72"/>
      <c r="OZF170" s="72"/>
      <c r="OZG170" s="72"/>
      <c r="OZH170" s="72"/>
      <c r="OZI170" s="72"/>
      <c r="OZJ170" s="72"/>
      <c r="OZK170" s="72"/>
      <c r="OZL170" s="72"/>
      <c r="OZM170" s="72"/>
      <c r="OZN170" s="72"/>
      <c r="OZO170" s="72"/>
      <c r="OZP170" s="72"/>
      <c r="OZQ170" s="72"/>
      <c r="OZR170" s="72"/>
      <c r="OZS170" s="72"/>
      <c r="OZT170" s="72"/>
      <c r="OZU170" s="72"/>
      <c r="OZV170" s="72"/>
      <c r="OZW170" s="72"/>
      <c r="OZX170" s="72"/>
      <c r="OZY170" s="72"/>
      <c r="OZZ170" s="72"/>
      <c r="PAA170" s="72"/>
      <c r="PAB170" s="72"/>
      <c r="PAC170" s="72"/>
      <c r="PAD170" s="72"/>
      <c r="PAE170" s="72"/>
      <c r="PAF170" s="72"/>
      <c r="PAG170" s="72"/>
      <c r="PAH170" s="72"/>
      <c r="PAI170" s="72"/>
      <c r="PAJ170" s="72"/>
      <c r="PAK170" s="72"/>
      <c r="PAL170" s="72"/>
      <c r="PAM170" s="72"/>
      <c r="PAN170" s="72"/>
      <c r="PAO170" s="72"/>
      <c r="PAP170" s="72"/>
      <c r="PAQ170" s="72"/>
      <c r="PAR170" s="72"/>
      <c r="PAS170" s="72"/>
      <c r="PAT170" s="72"/>
      <c r="PAU170" s="72"/>
      <c r="PAV170" s="72"/>
      <c r="PAW170" s="72"/>
      <c r="PAX170" s="72"/>
      <c r="PAY170" s="72"/>
      <c r="PAZ170" s="72"/>
      <c r="PBA170" s="72"/>
      <c r="PBB170" s="72"/>
      <c r="PBC170" s="72"/>
      <c r="PBD170" s="72"/>
      <c r="PBE170" s="72"/>
      <c r="PBF170" s="72"/>
      <c r="PBG170" s="72"/>
      <c r="PBH170" s="72"/>
      <c r="PBI170" s="72"/>
      <c r="PBJ170" s="72"/>
      <c r="PBK170" s="72"/>
      <c r="PBL170" s="72"/>
      <c r="PBM170" s="72"/>
      <c r="PBN170" s="72"/>
      <c r="PBO170" s="72"/>
      <c r="PBP170" s="72"/>
      <c r="PBQ170" s="72"/>
      <c r="PBR170" s="72"/>
      <c r="PBS170" s="72"/>
      <c r="PBT170" s="72"/>
      <c r="PBU170" s="72"/>
      <c r="PBV170" s="72"/>
      <c r="PBW170" s="72"/>
      <c r="PBX170" s="72"/>
      <c r="PBY170" s="72"/>
      <c r="PBZ170" s="72"/>
      <c r="PCA170" s="72"/>
      <c r="PCB170" s="72"/>
      <c r="PCC170" s="72"/>
      <c r="PCD170" s="72"/>
      <c r="PCE170" s="72"/>
      <c r="PCF170" s="72"/>
      <c r="PCG170" s="72"/>
      <c r="PCH170" s="72"/>
      <c r="PCI170" s="72"/>
      <c r="PCJ170" s="72"/>
      <c r="PCK170" s="72"/>
      <c r="PCL170" s="72"/>
      <c r="PCM170" s="72"/>
      <c r="PCN170" s="72"/>
      <c r="PCO170" s="72"/>
      <c r="PCP170" s="72"/>
      <c r="PCQ170" s="72"/>
      <c r="PCR170" s="72"/>
      <c r="PCS170" s="72"/>
      <c r="PCT170" s="72"/>
      <c r="PCU170" s="72"/>
      <c r="PCV170" s="72"/>
      <c r="PCW170" s="72"/>
      <c r="PCX170" s="72"/>
      <c r="PCY170" s="72"/>
      <c r="PCZ170" s="72"/>
      <c r="PDA170" s="72"/>
      <c r="PDB170" s="72"/>
      <c r="PDC170" s="72"/>
      <c r="PDD170" s="72"/>
      <c r="PDE170" s="72"/>
      <c r="PDF170" s="72"/>
      <c r="PDG170" s="72"/>
      <c r="PDH170" s="72"/>
      <c r="PDI170" s="72"/>
      <c r="PDJ170" s="72"/>
      <c r="PDK170" s="72"/>
      <c r="PDL170" s="72"/>
      <c r="PDM170" s="72"/>
      <c r="PDN170" s="72"/>
      <c r="PDO170" s="72"/>
      <c r="PDP170" s="72"/>
      <c r="PDQ170" s="72"/>
      <c r="PDR170" s="72"/>
      <c r="PDS170" s="72"/>
      <c r="PDT170" s="72"/>
      <c r="PDU170" s="72"/>
      <c r="PDV170" s="72"/>
      <c r="PDW170" s="72"/>
      <c r="PDX170" s="72"/>
      <c r="PDY170" s="72"/>
      <c r="PDZ170" s="72"/>
      <c r="PEA170" s="72"/>
      <c r="PEB170" s="72"/>
      <c r="PEC170" s="72"/>
      <c r="PED170" s="72"/>
      <c r="PEE170" s="72"/>
      <c r="PEF170" s="72"/>
      <c r="PEG170" s="72"/>
      <c r="PEH170" s="72"/>
      <c r="PEI170" s="72"/>
      <c r="PEJ170" s="72"/>
      <c r="PEK170" s="72"/>
      <c r="PEL170" s="72"/>
      <c r="PEM170" s="72"/>
      <c r="PEN170" s="72"/>
      <c r="PEO170" s="72"/>
      <c r="PEP170" s="72"/>
      <c r="PEQ170" s="72"/>
      <c r="PER170" s="72"/>
      <c r="PES170" s="72"/>
      <c r="PET170" s="72"/>
      <c r="PEU170" s="72"/>
      <c r="PEV170" s="72"/>
      <c r="PEW170" s="72"/>
      <c r="PEX170" s="72"/>
      <c r="PEY170" s="72"/>
      <c r="PEZ170" s="72"/>
      <c r="PFA170" s="72"/>
      <c r="PFB170" s="72"/>
      <c r="PFC170" s="72"/>
      <c r="PFD170" s="72"/>
      <c r="PFE170" s="72"/>
      <c r="PFF170" s="72"/>
      <c r="PFG170" s="72"/>
      <c r="PFH170" s="72"/>
      <c r="PFI170" s="72"/>
      <c r="PFJ170" s="72"/>
      <c r="PFK170" s="72"/>
      <c r="PFL170" s="72"/>
      <c r="PFM170" s="72"/>
      <c r="PFN170" s="72"/>
      <c r="PFO170" s="72"/>
      <c r="PFP170" s="72"/>
      <c r="PFQ170" s="72"/>
      <c r="PFR170" s="72"/>
      <c r="PFS170" s="72"/>
      <c r="PFT170" s="72"/>
      <c r="PFU170" s="72"/>
      <c r="PFV170" s="72"/>
      <c r="PFW170" s="72"/>
      <c r="PFX170" s="72"/>
      <c r="PFY170" s="72"/>
      <c r="PFZ170" s="72"/>
      <c r="PGA170" s="72"/>
      <c r="PGB170" s="72"/>
      <c r="PGC170" s="72"/>
      <c r="PGD170" s="72"/>
      <c r="PGE170" s="72"/>
      <c r="PGF170" s="72"/>
      <c r="PGG170" s="72"/>
      <c r="PGH170" s="72"/>
      <c r="PGI170" s="72"/>
      <c r="PGJ170" s="72"/>
      <c r="PGK170" s="72"/>
      <c r="PGL170" s="72"/>
      <c r="PGM170" s="72"/>
      <c r="PGN170" s="72"/>
      <c r="PGO170" s="72"/>
      <c r="PGP170" s="72"/>
      <c r="PGQ170" s="72"/>
      <c r="PGR170" s="72"/>
      <c r="PGS170" s="72"/>
      <c r="PGT170" s="72"/>
      <c r="PGU170" s="72"/>
      <c r="PGV170" s="72"/>
      <c r="PGW170" s="72"/>
      <c r="PGX170" s="72"/>
      <c r="PGY170" s="72"/>
      <c r="PGZ170" s="72"/>
      <c r="PHA170" s="72"/>
      <c r="PHB170" s="72"/>
      <c r="PHC170" s="72"/>
      <c r="PHD170" s="72"/>
      <c r="PHE170" s="72"/>
      <c r="PHF170" s="72"/>
      <c r="PHG170" s="72"/>
      <c r="PHH170" s="72"/>
      <c r="PHI170" s="72"/>
      <c r="PHJ170" s="72"/>
      <c r="PHK170" s="72"/>
      <c r="PHL170" s="72"/>
      <c r="PHM170" s="72"/>
      <c r="PHN170" s="72"/>
      <c r="PHO170" s="72"/>
      <c r="PHP170" s="72"/>
      <c r="PHQ170" s="72"/>
      <c r="PHR170" s="72"/>
      <c r="PHS170" s="72"/>
      <c r="PHT170" s="72"/>
      <c r="PHU170" s="72"/>
      <c r="PHV170" s="72"/>
      <c r="PHW170" s="72"/>
      <c r="PHX170" s="72"/>
      <c r="PHY170" s="72"/>
      <c r="PHZ170" s="72"/>
      <c r="PIA170" s="72"/>
      <c r="PIB170" s="72"/>
      <c r="PIC170" s="72"/>
      <c r="PID170" s="72"/>
      <c r="PIE170" s="72"/>
      <c r="PIF170" s="72"/>
      <c r="PIG170" s="72"/>
      <c r="PIH170" s="72"/>
      <c r="PII170" s="72"/>
      <c r="PIJ170" s="72"/>
      <c r="PIK170" s="72"/>
      <c r="PIL170" s="72"/>
      <c r="PIM170" s="72"/>
      <c r="PIN170" s="72"/>
      <c r="PIO170" s="72"/>
      <c r="PIP170" s="72"/>
      <c r="PIQ170" s="72"/>
      <c r="PIR170" s="72"/>
      <c r="PIS170" s="72"/>
      <c r="PIT170" s="72"/>
      <c r="PIU170" s="72"/>
      <c r="PIV170" s="72"/>
      <c r="PIW170" s="72"/>
      <c r="PIX170" s="72"/>
      <c r="PIY170" s="72"/>
      <c r="PIZ170" s="72"/>
      <c r="PJA170" s="72"/>
      <c r="PJB170" s="72"/>
      <c r="PJC170" s="72"/>
      <c r="PJD170" s="72"/>
      <c r="PJE170" s="72"/>
      <c r="PJF170" s="72"/>
      <c r="PJG170" s="72"/>
      <c r="PJH170" s="72"/>
      <c r="PJI170" s="72"/>
      <c r="PJJ170" s="72"/>
      <c r="PJK170" s="72"/>
      <c r="PJL170" s="72"/>
      <c r="PJM170" s="72"/>
      <c r="PJN170" s="72"/>
      <c r="PJO170" s="72"/>
      <c r="PJP170" s="72"/>
      <c r="PJQ170" s="72"/>
      <c r="PJR170" s="72"/>
      <c r="PJS170" s="72"/>
      <c r="PJT170" s="72"/>
      <c r="PJU170" s="72"/>
      <c r="PJV170" s="72"/>
      <c r="PJW170" s="72"/>
      <c r="PJX170" s="72"/>
      <c r="PJY170" s="72"/>
      <c r="PJZ170" s="72"/>
      <c r="PKA170" s="72"/>
      <c r="PKB170" s="72"/>
      <c r="PKC170" s="72"/>
      <c r="PKD170" s="72"/>
      <c r="PKE170" s="72"/>
      <c r="PKF170" s="72"/>
      <c r="PKG170" s="72"/>
      <c r="PKH170" s="72"/>
      <c r="PKI170" s="72"/>
      <c r="PKJ170" s="72"/>
      <c r="PKK170" s="72"/>
      <c r="PKL170" s="72"/>
      <c r="PKM170" s="72"/>
      <c r="PKN170" s="72"/>
      <c r="PKO170" s="72"/>
      <c r="PKP170" s="72"/>
      <c r="PKQ170" s="72"/>
      <c r="PKR170" s="72"/>
      <c r="PKS170" s="72"/>
      <c r="PKT170" s="72"/>
      <c r="PKU170" s="72"/>
      <c r="PKV170" s="72"/>
      <c r="PKW170" s="72"/>
      <c r="PKX170" s="72"/>
      <c r="PKY170" s="72"/>
      <c r="PKZ170" s="72"/>
      <c r="PLA170" s="72"/>
      <c r="PLB170" s="72"/>
      <c r="PLC170" s="72"/>
      <c r="PLD170" s="72"/>
      <c r="PLE170" s="72"/>
      <c r="PLF170" s="72"/>
      <c r="PLG170" s="72"/>
      <c r="PLH170" s="72"/>
      <c r="PLI170" s="72"/>
      <c r="PLJ170" s="72"/>
      <c r="PLK170" s="72"/>
      <c r="PLL170" s="72"/>
      <c r="PLM170" s="72"/>
      <c r="PLN170" s="72"/>
      <c r="PLO170" s="72"/>
      <c r="PLP170" s="72"/>
      <c r="PLQ170" s="72"/>
      <c r="PLR170" s="72"/>
      <c r="PLS170" s="72"/>
      <c r="PLT170" s="72"/>
      <c r="PLU170" s="72"/>
      <c r="PLV170" s="72"/>
      <c r="PLW170" s="72"/>
      <c r="PLX170" s="72"/>
      <c r="PLY170" s="72"/>
      <c r="PLZ170" s="72"/>
      <c r="PMA170" s="72"/>
      <c r="PMB170" s="72"/>
      <c r="PMC170" s="72"/>
      <c r="PMD170" s="72"/>
      <c r="PME170" s="72"/>
      <c r="PMF170" s="72"/>
      <c r="PMG170" s="72"/>
      <c r="PMH170" s="72"/>
      <c r="PMI170" s="72"/>
      <c r="PMJ170" s="72"/>
      <c r="PMK170" s="72"/>
      <c r="PML170" s="72"/>
      <c r="PMM170" s="72"/>
      <c r="PMN170" s="72"/>
      <c r="PMO170" s="72"/>
      <c r="PMP170" s="72"/>
      <c r="PMQ170" s="72"/>
      <c r="PMR170" s="72"/>
      <c r="PMS170" s="72"/>
      <c r="PMT170" s="72"/>
      <c r="PMU170" s="72"/>
      <c r="PMV170" s="72"/>
      <c r="PMW170" s="72"/>
      <c r="PMX170" s="72"/>
      <c r="PMY170" s="72"/>
      <c r="PMZ170" s="72"/>
      <c r="PNA170" s="72"/>
      <c r="PNB170" s="72"/>
      <c r="PNC170" s="72"/>
      <c r="PND170" s="72"/>
      <c r="PNE170" s="72"/>
      <c r="PNF170" s="72"/>
      <c r="PNG170" s="72"/>
      <c r="PNH170" s="72"/>
      <c r="PNI170" s="72"/>
      <c r="PNJ170" s="72"/>
      <c r="PNK170" s="72"/>
      <c r="PNL170" s="72"/>
      <c r="PNM170" s="72"/>
      <c r="PNN170" s="72"/>
      <c r="PNO170" s="72"/>
      <c r="PNP170" s="72"/>
      <c r="PNQ170" s="72"/>
      <c r="PNR170" s="72"/>
      <c r="PNS170" s="72"/>
      <c r="PNT170" s="72"/>
      <c r="PNU170" s="72"/>
      <c r="PNV170" s="72"/>
      <c r="PNW170" s="72"/>
      <c r="PNX170" s="72"/>
      <c r="PNY170" s="72"/>
      <c r="PNZ170" s="72"/>
      <c r="POA170" s="72"/>
      <c r="POB170" s="72"/>
      <c r="POC170" s="72"/>
      <c r="POD170" s="72"/>
      <c r="POE170" s="72"/>
      <c r="POF170" s="72"/>
      <c r="POG170" s="72"/>
      <c r="POH170" s="72"/>
      <c r="POI170" s="72"/>
      <c r="POJ170" s="72"/>
      <c r="POK170" s="72"/>
      <c r="POL170" s="72"/>
      <c r="POM170" s="72"/>
      <c r="PON170" s="72"/>
      <c r="POO170" s="72"/>
      <c r="POP170" s="72"/>
      <c r="POQ170" s="72"/>
      <c r="POR170" s="72"/>
      <c r="POS170" s="72"/>
      <c r="POT170" s="72"/>
      <c r="POU170" s="72"/>
      <c r="POV170" s="72"/>
      <c r="POW170" s="72"/>
      <c r="POX170" s="72"/>
      <c r="POY170" s="72"/>
      <c r="POZ170" s="72"/>
      <c r="PPA170" s="72"/>
      <c r="PPB170" s="72"/>
      <c r="PPC170" s="72"/>
      <c r="PPD170" s="72"/>
      <c r="PPE170" s="72"/>
      <c r="PPF170" s="72"/>
      <c r="PPG170" s="72"/>
      <c r="PPH170" s="72"/>
      <c r="PPI170" s="72"/>
      <c r="PPJ170" s="72"/>
      <c r="PPK170" s="72"/>
      <c r="PPL170" s="72"/>
      <c r="PPM170" s="72"/>
      <c r="PPN170" s="72"/>
      <c r="PPO170" s="72"/>
      <c r="PPP170" s="72"/>
      <c r="PPQ170" s="72"/>
      <c r="PPR170" s="72"/>
      <c r="PPS170" s="72"/>
      <c r="PPT170" s="72"/>
      <c r="PPU170" s="72"/>
      <c r="PPV170" s="72"/>
      <c r="PPW170" s="72"/>
      <c r="PPX170" s="72"/>
      <c r="PPY170" s="72"/>
      <c r="PPZ170" s="72"/>
      <c r="PQA170" s="72"/>
      <c r="PQB170" s="72"/>
      <c r="PQC170" s="72"/>
      <c r="PQD170" s="72"/>
      <c r="PQE170" s="72"/>
      <c r="PQF170" s="72"/>
      <c r="PQG170" s="72"/>
      <c r="PQH170" s="72"/>
      <c r="PQI170" s="72"/>
      <c r="PQJ170" s="72"/>
      <c r="PQK170" s="72"/>
      <c r="PQL170" s="72"/>
      <c r="PQM170" s="72"/>
      <c r="PQN170" s="72"/>
      <c r="PQO170" s="72"/>
      <c r="PQP170" s="72"/>
      <c r="PQQ170" s="72"/>
      <c r="PQR170" s="72"/>
      <c r="PQS170" s="72"/>
      <c r="PQT170" s="72"/>
      <c r="PQU170" s="72"/>
      <c r="PQV170" s="72"/>
      <c r="PQW170" s="72"/>
      <c r="PQX170" s="72"/>
      <c r="PQY170" s="72"/>
      <c r="PQZ170" s="72"/>
      <c r="PRA170" s="72"/>
      <c r="PRB170" s="72"/>
      <c r="PRC170" s="72"/>
      <c r="PRD170" s="72"/>
      <c r="PRE170" s="72"/>
      <c r="PRF170" s="72"/>
      <c r="PRG170" s="72"/>
      <c r="PRH170" s="72"/>
      <c r="PRI170" s="72"/>
      <c r="PRJ170" s="72"/>
      <c r="PRK170" s="72"/>
      <c r="PRL170" s="72"/>
      <c r="PRM170" s="72"/>
      <c r="PRN170" s="72"/>
      <c r="PRO170" s="72"/>
      <c r="PRP170" s="72"/>
      <c r="PRQ170" s="72"/>
      <c r="PRR170" s="72"/>
      <c r="PRS170" s="72"/>
      <c r="PRT170" s="72"/>
      <c r="PRU170" s="72"/>
      <c r="PRV170" s="72"/>
      <c r="PRW170" s="72"/>
      <c r="PRX170" s="72"/>
      <c r="PRY170" s="72"/>
      <c r="PRZ170" s="72"/>
      <c r="PSA170" s="72"/>
      <c r="PSB170" s="72"/>
      <c r="PSC170" s="72"/>
      <c r="PSD170" s="72"/>
      <c r="PSE170" s="72"/>
      <c r="PSF170" s="72"/>
      <c r="PSG170" s="72"/>
      <c r="PSH170" s="72"/>
      <c r="PSI170" s="72"/>
      <c r="PSJ170" s="72"/>
      <c r="PSK170" s="72"/>
      <c r="PSL170" s="72"/>
      <c r="PSM170" s="72"/>
      <c r="PSN170" s="72"/>
      <c r="PSO170" s="72"/>
      <c r="PSP170" s="72"/>
      <c r="PSQ170" s="72"/>
      <c r="PSR170" s="72"/>
      <c r="PSS170" s="72"/>
      <c r="PST170" s="72"/>
      <c r="PSU170" s="72"/>
      <c r="PSV170" s="72"/>
      <c r="PSW170" s="72"/>
      <c r="PSX170" s="72"/>
      <c r="PSY170" s="72"/>
      <c r="PSZ170" s="72"/>
      <c r="PTA170" s="72"/>
      <c r="PTB170" s="72"/>
      <c r="PTC170" s="72"/>
      <c r="PTD170" s="72"/>
      <c r="PTE170" s="72"/>
      <c r="PTF170" s="72"/>
      <c r="PTG170" s="72"/>
      <c r="PTH170" s="72"/>
      <c r="PTI170" s="72"/>
      <c r="PTJ170" s="72"/>
      <c r="PTK170" s="72"/>
      <c r="PTL170" s="72"/>
      <c r="PTM170" s="72"/>
      <c r="PTN170" s="72"/>
      <c r="PTO170" s="72"/>
      <c r="PTP170" s="72"/>
      <c r="PTQ170" s="72"/>
      <c r="PTR170" s="72"/>
      <c r="PTS170" s="72"/>
      <c r="PTT170" s="72"/>
      <c r="PTU170" s="72"/>
      <c r="PTV170" s="72"/>
      <c r="PTW170" s="72"/>
      <c r="PTX170" s="72"/>
      <c r="PTY170" s="72"/>
      <c r="PTZ170" s="72"/>
      <c r="PUA170" s="72"/>
      <c r="PUB170" s="72"/>
      <c r="PUC170" s="72"/>
      <c r="PUD170" s="72"/>
      <c r="PUE170" s="72"/>
      <c r="PUF170" s="72"/>
      <c r="PUG170" s="72"/>
      <c r="PUH170" s="72"/>
      <c r="PUI170" s="72"/>
      <c r="PUJ170" s="72"/>
      <c r="PUK170" s="72"/>
      <c r="PUL170" s="72"/>
      <c r="PUM170" s="72"/>
      <c r="PUN170" s="72"/>
      <c r="PUO170" s="72"/>
      <c r="PUP170" s="72"/>
      <c r="PUQ170" s="72"/>
      <c r="PUR170" s="72"/>
      <c r="PUS170" s="72"/>
      <c r="PUT170" s="72"/>
      <c r="PUU170" s="72"/>
      <c r="PUV170" s="72"/>
      <c r="PUW170" s="72"/>
      <c r="PUX170" s="72"/>
      <c r="PUY170" s="72"/>
      <c r="PUZ170" s="72"/>
      <c r="PVA170" s="72"/>
      <c r="PVB170" s="72"/>
      <c r="PVC170" s="72"/>
      <c r="PVD170" s="72"/>
      <c r="PVE170" s="72"/>
      <c r="PVF170" s="72"/>
      <c r="PVG170" s="72"/>
      <c r="PVH170" s="72"/>
      <c r="PVI170" s="72"/>
      <c r="PVJ170" s="72"/>
      <c r="PVK170" s="72"/>
      <c r="PVL170" s="72"/>
      <c r="PVM170" s="72"/>
      <c r="PVN170" s="72"/>
      <c r="PVO170" s="72"/>
      <c r="PVP170" s="72"/>
      <c r="PVQ170" s="72"/>
      <c r="PVR170" s="72"/>
      <c r="PVS170" s="72"/>
      <c r="PVT170" s="72"/>
      <c r="PVU170" s="72"/>
      <c r="PVV170" s="72"/>
      <c r="PVW170" s="72"/>
      <c r="PVX170" s="72"/>
      <c r="PVY170" s="72"/>
      <c r="PVZ170" s="72"/>
      <c r="PWA170" s="72"/>
      <c r="PWB170" s="72"/>
      <c r="PWC170" s="72"/>
      <c r="PWD170" s="72"/>
      <c r="PWE170" s="72"/>
      <c r="PWF170" s="72"/>
      <c r="PWG170" s="72"/>
      <c r="PWH170" s="72"/>
      <c r="PWI170" s="72"/>
      <c r="PWJ170" s="72"/>
      <c r="PWK170" s="72"/>
      <c r="PWL170" s="72"/>
      <c r="PWM170" s="72"/>
      <c r="PWN170" s="72"/>
      <c r="PWO170" s="72"/>
      <c r="PWP170" s="72"/>
      <c r="PWQ170" s="72"/>
      <c r="PWR170" s="72"/>
      <c r="PWS170" s="72"/>
      <c r="PWT170" s="72"/>
      <c r="PWU170" s="72"/>
      <c r="PWV170" s="72"/>
      <c r="PWW170" s="72"/>
      <c r="PWX170" s="72"/>
      <c r="PWY170" s="72"/>
      <c r="PWZ170" s="72"/>
      <c r="PXA170" s="72"/>
      <c r="PXB170" s="72"/>
      <c r="PXC170" s="72"/>
      <c r="PXD170" s="72"/>
      <c r="PXE170" s="72"/>
      <c r="PXF170" s="72"/>
      <c r="PXG170" s="72"/>
      <c r="PXH170" s="72"/>
      <c r="PXI170" s="72"/>
      <c r="PXJ170" s="72"/>
      <c r="PXK170" s="72"/>
      <c r="PXL170" s="72"/>
      <c r="PXM170" s="72"/>
      <c r="PXN170" s="72"/>
      <c r="PXO170" s="72"/>
      <c r="PXP170" s="72"/>
      <c r="PXQ170" s="72"/>
      <c r="PXR170" s="72"/>
      <c r="PXS170" s="72"/>
      <c r="PXT170" s="72"/>
      <c r="PXU170" s="72"/>
      <c r="PXV170" s="72"/>
      <c r="PXW170" s="72"/>
      <c r="PXX170" s="72"/>
      <c r="PXY170" s="72"/>
      <c r="PXZ170" s="72"/>
      <c r="PYA170" s="72"/>
      <c r="PYB170" s="72"/>
      <c r="PYC170" s="72"/>
      <c r="PYD170" s="72"/>
      <c r="PYE170" s="72"/>
      <c r="PYF170" s="72"/>
      <c r="PYG170" s="72"/>
      <c r="PYH170" s="72"/>
      <c r="PYI170" s="72"/>
      <c r="PYJ170" s="72"/>
      <c r="PYK170" s="72"/>
      <c r="PYL170" s="72"/>
      <c r="PYM170" s="72"/>
      <c r="PYN170" s="72"/>
      <c r="PYO170" s="72"/>
      <c r="PYP170" s="72"/>
      <c r="PYQ170" s="72"/>
      <c r="PYR170" s="72"/>
      <c r="PYS170" s="72"/>
      <c r="PYT170" s="72"/>
      <c r="PYU170" s="72"/>
      <c r="PYV170" s="72"/>
      <c r="PYW170" s="72"/>
      <c r="PYX170" s="72"/>
      <c r="PYY170" s="72"/>
      <c r="PYZ170" s="72"/>
      <c r="PZA170" s="72"/>
      <c r="PZB170" s="72"/>
      <c r="PZC170" s="72"/>
      <c r="PZD170" s="72"/>
      <c r="PZE170" s="72"/>
      <c r="PZF170" s="72"/>
      <c r="PZG170" s="72"/>
      <c r="PZH170" s="72"/>
      <c r="PZI170" s="72"/>
      <c r="PZJ170" s="72"/>
      <c r="PZK170" s="72"/>
      <c r="PZL170" s="72"/>
      <c r="PZM170" s="72"/>
      <c r="PZN170" s="72"/>
      <c r="PZO170" s="72"/>
      <c r="PZP170" s="72"/>
      <c r="PZQ170" s="72"/>
      <c r="PZR170" s="72"/>
      <c r="PZS170" s="72"/>
      <c r="PZT170" s="72"/>
      <c r="PZU170" s="72"/>
      <c r="PZV170" s="72"/>
      <c r="PZW170" s="72"/>
      <c r="PZX170" s="72"/>
      <c r="PZY170" s="72"/>
      <c r="PZZ170" s="72"/>
      <c r="QAA170" s="72"/>
      <c r="QAB170" s="72"/>
      <c r="QAC170" s="72"/>
      <c r="QAD170" s="72"/>
      <c r="QAE170" s="72"/>
      <c r="QAF170" s="72"/>
      <c r="QAG170" s="72"/>
      <c r="QAH170" s="72"/>
      <c r="QAI170" s="72"/>
      <c r="QAJ170" s="72"/>
      <c r="QAK170" s="72"/>
      <c r="QAL170" s="72"/>
      <c r="QAM170" s="72"/>
      <c r="QAN170" s="72"/>
      <c r="QAO170" s="72"/>
      <c r="QAP170" s="72"/>
      <c r="QAQ170" s="72"/>
      <c r="QAR170" s="72"/>
      <c r="QAS170" s="72"/>
      <c r="QAT170" s="72"/>
      <c r="QAU170" s="72"/>
      <c r="QAV170" s="72"/>
      <c r="QAW170" s="72"/>
      <c r="QAX170" s="72"/>
      <c r="QAY170" s="72"/>
      <c r="QAZ170" s="72"/>
      <c r="QBA170" s="72"/>
      <c r="QBB170" s="72"/>
      <c r="QBC170" s="72"/>
      <c r="QBD170" s="72"/>
      <c r="QBE170" s="72"/>
      <c r="QBF170" s="72"/>
      <c r="QBG170" s="72"/>
      <c r="QBH170" s="72"/>
      <c r="QBI170" s="72"/>
      <c r="QBJ170" s="72"/>
      <c r="QBK170" s="72"/>
      <c r="QBL170" s="72"/>
      <c r="QBM170" s="72"/>
      <c r="QBN170" s="72"/>
      <c r="QBO170" s="72"/>
      <c r="QBP170" s="72"/>
      <c r="QBQ170" s="72"/>
      <c r="QBR170" s="72"/>
      <c r="QBS170" s="72"/>
      <c r="QBT170" s="72"/>
      <c r="QBU170" s="72"/>
      <c r="QBV170" s="72"/>
      <c r="QBW170" s="72"/>
      <c r="QBX170" s="72"/>
      <c r="QBY170" s="72"/>
      <c r="QBZ170" s="72"/>
      <c r="QCA170" s="72"/>
      <c r="QCB170" s="72"/>
      <c r="QCC170" s="72"/>
      <c r="QCD170" s="72"/>
      <c r="QCE170" s="72"/>
      <c r="QCF170" s="72"/>
      <c r="QCG170" s="72"/>
      <c r="QCH170" s="72"/>
      <c r="QCI170" s="72"/>
      <c r="QCJ170" s="72"/>
      <c r="QCK170" s="72"/>
      <c r="QCL170" s="72"/>
      <c r="QCM170" s="72"/>
      <c r="QCN170" s="72"/>
      <c r="QCO170" s="72"/>
      <c r="QCP170" s="72"/>
      <c r="QCQ170" s="72"/>
      <c r="QCR170" s="72"/>
      <c r="QCS170" s="72"/>
      <c r="QCT170" s="72"/>
      <c r="QCU170" s="72"/>
      <c r="QCV170" s="72"/>
      <c r="QCW170" s="72"/>
      <c r="QCX170" s="72"/>
      <c r="QCY170" s="72"/>
      <c r="QCZ170" s="72"/>
      <c r="QDA170" s="72"/>
      <c r="QDB170" s="72"/>
      <c r="QDC170" s="72"/>
      <c r="QDD170" s="72"/>
      <c r="QDE170" s="72"/>
      <c r="QDF170" s="72"/>
      <c r="QDG170" s="72"/>
      <c r="QDH170" s="72"/>
      <c r="QDI170" s="72"/>
      <c r="QDJ170" s="72"/>
      <c r="QDK170" s="72"/>
      <c r="QDL170" s="72"/>
      <c r="QDM170" s="72"/>
      <c r="QDN170" s="72"/>
      <c r="QDO170" s="72"/>
      <c r="QDP170" s="72"/>
      <c r="QDQ170" s="72"/>
      <c r="QDR170" s="72"/>
      <c r="QDS170" s="72"/>
      <c r="QDT170" s="72"/>
      <c r="QDU170" s="72"/>
      <c r="QDV170" s="72"/>
      <c r="QDW170" s="72"/>
      <c r="QDX170" s="72"/>
      <c r="QDY170" s="72"/>
      <c r="QDZ170" s="72"/>
      <c r="QEA170" s="72"/>
      <c r="QEB170" s="72"/>
      <c r="QEC170" s="72"/>
      <c r="QED170" s="72"/>
      <c r="QEE170" s="72"/>
      <c r="QEF170" s="72"/>
      <c r="QEG170" s="72"/>
      <c r="QEH170" s="72"/>
      <c r="QEI170" s="72"/>
      <c r="QEJ170" s="72"/>
      <c r="QEK170" s="72"/>
      <c r="QEL170" s="72"/>
      <c r="QEM170" s="72"/>
      <c r="QEN170" s="72"/>
      <c r="QEO170" s="72"/>
      <c r="QEP170" s="72"/>
      <c r="QEQ170" s="72"/>
      <c r="QER170" s="72"/>
      <c r="QES170" s="72"/>
      <c r="QET170" s="72"/>
      <c r="QEU170" s="72"/>
      <c r="QEV170" s="72"/>
      <c r="QEW170" s="72"/>
      <c r="QEX170" s="72"/>
      <c r="QEY170" s="72"/>
      <c r="QEZ170" s="72"/>
      <c r="QFA170" s="72"/>
      <c r="QFB170" s="72"/>
      <c r="QFC170" s="72"/>
      <c r="QFD170" s="72"/>
      <c r="QFE170" s="72"/>
      <c r="QFF170" s="72"/>
      <c r="QFG170" s="72"/>
      <c r="QFH170" s="72"/>
      <c r="QFI170" s="72"/>
      <c r="QFJ170" s="72"/>
      <c r="QFK170" s="72"/>
      <c r="QFL170" s="72"/>
      <c r="QFM170" s="72"/>
      <c r="QFN170" s="72"/>
      <c r="QFO170" s="72"/>
      <c r="QFP170" s="72"/>
      <c r="QFQ170" s="72"/>
      <c r="QFR170" s="72"/>
      <c r="QFS170" s="72"/>
      <c r="QFT170" s="72"/>
      <c r="QFU170" s="72"/>
      <c r="QFV170" s="72"/>
      <c r="QFW170" s="72"/>
      <c r="QFX170" s="72"/>
      <c r="QFY170" s="72"/>
      <c r="QFZ170" s="72"/>
      <c r="QGA170" s="72"/>
      <c r="QGB170" s="72"/>
      <c r="QGC170" s="72"/>
      <c r="QGD170" s="72"/>
      <c r="QGE170" s="72"/>
      <c r="QGF170" s="72"/>
      <c r="QGG170" s="72"/>
      <c r="QGH170" s="72"/>
      <c r="QGI170" s="72"/>
      <c r="QGJ170" s="72"/>
      <c r="QGK170" s="72"/>
      <c r="QGL170" s="72"/>
      <c r="QGM170" s="72"/>
      <c r="QGN170" s="72"/>
      <c r="QGO170" s="72"/>
      <c r="QGP170" s="72"/>
      <c r="QGQ170" s="72"/>
      <c r="QGR170" s="72"/>
      <c r="QGS170" s="72"/>
      <c r="QGT170" s="72"/>
      <c r="QGU170" s="72"/>
      <c r="QGV170" s="72"/>
      <c r="QGW170" s="72"/>
      <c r="QGX170" s="72"/>
      <c r="QGY170" s="72"/>
      <c r="QGZ170" s="72"/>
      <c r="QHA170" s="72"/>
      <c r="QHB170" s="72"/>
      <c r="QHC170" s="72"/>
      <c r="QHD170" s="72"/>
      <c r="QHE170" s="72"/>
      <c r="QHF170" s="72"/>
      <c r="QHG170" s="72"/>
      <c r="QHH170" s="72"/>
      <c r="QHI170" s="72"/>
      <c r="QHJ170" s="72"/>
      <c r="QHK170" s="72"/>
      <c r="QHL170" s="72"/>
      <c r="QHM170" s="72"/>
      <c r="QHN170" s="72"/>
      <c r="QHO170" s="72"/>
      <c r="QHP170" s="72"/>
      <c r="QHQ170" s="72"/>
      <c r="QHR170" s="72"/>
      <c r="QHS170" s="72"/>
      <c r="QHT170" s="72"/>
      <c r="QHU170" s="72"/>
      <c r="QHV170" s="72"/>
      <c r="QHW170" s="72"/>
      <c r="QHX170" s="72"/>
      <c r="QHY170" s="72"/>
      <c r="QHZ170" s="72"/>
      <c r="QIA170" s="72"/>
      <c r="QIB170" s="72"/>
      <c r="QIC170" s="72"/>
      <c r="QID170" s="72"/>
      <c r="QIE170" s="72"/>
      <c r="QIF170" s="72"/>
      <c r="QIG170" s="72"/>
      <c r="QIH170" s="72"/>
      <c r="QII170" s="72"/>
      <c r="QIJ170" s="72"/>
      <c r="QIK170" s="72"/>
      <c r="QIL170" s="72"/>
      <c r="QIM170" s="72"/>
      <c r="QIN170" s="72"/>
      <c r="QIO170" s="72"/>
      <c r="QIP170" s="72"/>
      <c r="QIQ170" s="72"/>
      <c r="QIR170" s="72"/>
      <c r="QIS170" s="72"/>
      <c r="QIT170" s="72"/>
      <c r="QIU170" s="72"/>
      <c r="QIV170" s="72"/>
      <c r="QIW170" s="72"/>
      <c r="QIX170" s="72"/>
      <c r="QIY170" s="72"/>
      <c r="QIZ170" s="72"/>
      <c r="QJA170" s="72"/>
      <c r="QJB170" s="72"/>
      <c r="QJC170" s="72"/>
      <c r="QJD170" s="72"/>
      <c r="QJE170" s="72"/>
      <c r="QJF170" s="72"/>
      <c r="QJG170" s="72"/>
      <c r="QJH170" s="72"/>
      <c r="QJI170" s="72"/>
      <c r="QJJ170" s="72"/>
      <c r="QJK170" s="72"/>
      <c r="QJL170" s="72"/>
      <c r="QJM170" s="72"/>
      <c r="QJN170" s="72"/>
      <c r="QJO170" s="72"/>
      <c r="QJP170" s="72"/>
      <c r="QJQ170" s="72"/>
      <c r="QJR170" s="72"/>
      <c r="QJS170" s="72"/>
      <c r="QJT170" s="72"/>
      <c r="QJU170" s="72"/>
      <c r="QJV170" s="72"/>
      <c r="QJW170" s="72"/>
      <c r="QJX170" s="72"/>
      <c r="QJY170" s="72"/>
      <c r="QJZ170" s="72"/>
      <c r="QKA170" s="72"/>
      <c r="QKB170" s="72"/>
      <c r="QKC170" s="72"/>
      <c r="QKD170" s="72"/>
      <c r="QKE170" s="72"/>
      <c r="QKF170" s="72"/>
      <c r="QKG170" s="72"/>
      <c r="QKH170" s="72"/>
      <c r="QKI170" s="72"/>
      <c r="QKJ170" s="72"/>
      <c r="QKK170" s="72"/>
      <c r="QKL170" s="72"/>
      <c r="QKM170" s="72"/>
      <c r="QKN170" s="72"/>
      <c r="QKO170" s="72"/>
      <c r="QKP170" s="72"/>
      <c r="QKQ170" s="72"/>
      <c r="QKR170" s="72"/>
      <c r="QKS170" s="72"/>
      <c r="QKT170" s="72"/>
      <c r="QKU170" s="72"/>
      <c r="QKV170" s="72"/>
      <c r="QKW170" s="72"/>
      <c r="QKX170" s="72"/>
      <c r="QKY170" s="72"/>
      <c r="QKZ170" s="72"/>
      <c r="QLA170" s="72"/>
      <c r="QLB170" s="72"/>
      <c r="QLC170" s="72"/>
      <c r="QLD170" s="72"/>
      <c r="QLE170" s="72"/>
      <c r="QLF170" s="72"/>
      <c r="QLG170" s="72"/>
      <c r="QLH170" s="72"/>
      <c r="QLI170" s="72"/>
      <c r="QLJ170" s="72"/>
      <c r="QLK170" s="72"/>
      <c r="QLL170" s="72"/>
      <c r="QLM170" s="72"/>
      <c r="QLN170" s="72"/>
      <c r="QLO170" s="72"/>
      <c r="QLP170" s="72"/>
      <c r="QLQ170" s="72"/>
      <c r="QLR170" s="72"/>
      <c r="QLS170" s="72"/>
      <c r="QLT170" s="72"/>
      <c r="QLU170" s="72"/>
      <c r="QLV170" s="72"/>
      <c r="QLW170" s="72"/>
      <c r="QLX170" s="72"/>
      <c r="QLY170" s="72"/>
      <c r="QLZ170" s="72"/>
      <c r="QMA170" s="72"/>
      <c r="QMB170" s="72"/>
      <c r="QMC170" s="72"/>
      <c r="QMD170" s="72"/>
      <c r="QME170" s="72"/>
      <c r="QMF170" s="72"/>
      <c r="QMG170" s="72"/>
      <c r="QMH170" s="72"/>
      <c r="QMI170" s="72"/>
      <c r="QMJ170" s="72"/>
      <c r="QMK170" s="72"/>
      <c r="QML170" s="72"/>
      <c r="QMM170" s="72"/>
      <c r="QMN170" s="72"/>
      <c r="QMO170" s="72"/>
      <c r="QMP170" s="72"/>
      <c r="QMQ170" s="72"/>
      <c r="QMR170" s="72"/>
      <c r="QMS170" s="72"/>
      <c r="QMT170" s="72"/>
      <c r="QMU170" s="72"/>
      <c r="QMV170" s="72"/>
      <c r="QMW170" s="72"/>
      <c r="QMX170" s="72"/>
      <c r="QMY170" s="72"/>
      <c r="QMZ170" s="72"/>
      <c r="QNA170" s="72"/>
      <c r="QNB170" s="72"/>
      <c r="QNC170" s="72"/>
      <c r="QND170" s="72"/>
      <c r="QNE170" s="72"/>
      <c r="QNF170" s="72"/>
      <c r="QNG170" s="72"/>
      <c r="QNH170" s="72"/>
      <c r="QNI170" s="72"/>
      <c r="QNJ170" s="72"/>
      <c r="QNK170" s="72"/>
      <c r="QNL170" s="72"/>
      <c r="QNM170" s="72"/>
      <c r="QNN170" s="72"/>
      <c r="QNO170" s="72"/>
      <c r="QNP170" s="72"/>
      <c r="QNQ170" s="72"/>
      <c r="QNR170" s="72"/>
      <c r="QNS170" s="72"/>
      <c r="QNT170" s="72"/>
      <c r="QNU170" s="72"/>
      <c r="QNV170" s="72"/>
      <c r="QNW170" s="72"/>
      <c r="QNX170" s="72"/>
      <c r="QNY170" s="72"/>
      <c r="QNZ170" s="72"/>
      <c r="QOA170" s="72"/>
      <c r="QOB170" s="72"/>
      <c r="QOC170" s="72"/>
      <c r="QOD170" s="72"/>
      <c r="QOE170" s="72"/>
      <c r="QOF170" s="72"/>
      <c r="QOG170" s="72"/>
      <c r="QOH170" s="72"/>
      <c r="QOI170" s="72"/>
      <c r="QOJ170" s="72"/>
      <c r="QOK170" s="72"/>
      <c r="QOL170" s="72"/>
      <c r="QOM170" s="72"/>
      <c r="QON170" s="72"/>
      <c r="QOO170" s="72"/>
      <c r="QOP170" s="72"/>
      <c r="QOQ170" s="72"/>
      <c r="QOR170" s="72"/>
      <c r="QOS170" s="72"/>
      <c r="QOT170" s="72"/>
      <c r="QOU170" s="72"/>
      <c r="QOV170" s="72"/>
      <c r="QOW170" s="72"/>
      <c r="QOX170" s="72"/>
      <c r="QOY170" s="72"/>
      <c r="QOZ170" s="72"/>
      <c r="QPA170" s="72"/>
      <c r="QPB170" s="72"/>
      <c r="QPC170" s="72"/>
      <c r="QPD170" s="72"/>
      <c r="QPE170" s="72"/>
      <c r="QPF170" s="72"/>
      <c r="QPG170" s="72"/>
      <c r="QPH170" s="72"/>
      <c r="QPI170" s="72"/>
      <c r="QPJ170" s="72"/>
      <c r="QPK170" s="72"/>
      <c r="QPL170" s="72"/>
      <c r="QPM170" s="72"/>
      <c r="QPN170" s="72"/>
      <c r="QPO170" s="72"/>
      <c r="QPP170" s="72"/>
      <c r="QPQ170" s="72"/>
      <c r="QPR170" s="72"/>
      <c r="QPS170" s="72"/>
      <c r="QPT170" s="72"/>
      <c r="QPU170" s="72"/>
      <c r="QPV170" s="72"/>
      <c r="QPW170" s="72"/>
      <c r="QPX170" s="72"/>
      <c r="QPY170" s="72"/>
      <c r="QPZ170" s="72"/>
      <c r="QQA170" s="72"/>
      <c r="QQB170" s="72"/>
      <c r="QQC170" s="72"/>
      <c r="QQD170" s="72"/>
      <c r="QQE170" s="72"/>
      <c r="QQF170" s="72"/>
      <c r="QQG170" s="72"/>
      <c r="QQH170" s="72"/>
      <c r="QQI170" s="72"/>
      <c r="QQJ170" s="72"/>
      <c r="QQK170" s="72"/>
      <c r="QQL170" s="72"/>
      <c r="QQM170" s="72"/>
      <c r="QQN170" s="72"/>
      <c r="QQO170" s="72"/>
      <c r="QQP170" s="72"/>
      <c r="QQQ170" s="72"/>
      <c r="QQR170" s="72"/>
      <c r="QQS170" s="72"/>
      <c r="QQT170" s="72"/>
      <c r="QQU170" s="72"/>
      <c r="QQV170" s="72"/>
      <c r="QQW170" s="72"/>
      <c r="QQX170" s="72"/>
      <c r="QQY170" s="72"/>
      <c r="QQZ170" s="72"/>
      <c r="QRA170" s="72"/>
      <c r="QRB170" s="72"/>
      <c r="QRC170" s="72"/>
      <c r="QRD170" s="72"/>
      <c r="QRE170" s="72"/>
      <c r="QRF170" s="72"/>
      <c r="QRG170" s="72"/>
      <c r="QRH170" s="72"/>
      <c r="QRI170" s="72"/>
      <c r="QRJ170" s="72"/>
      <c r="QRK170" s="72"/>
      <c r="QRL170" s="72"/>
      <c r="QRM170" s="72"/>
      <c r="QRN170" s="72"/>
      <c r="QRO170" s="72"/>
      <c r="QRP170" s="72"/>
      <c r="QRQ170" s="72"/>
      <c r="QRR170" s="72"/>
      <c r="QRS170" s="72"/>
      <c r="QRT170" s="72"/>
      <c r="QRU170" s="72"/>
      <c r="QRV170" s="72"/>
      <c r="QRW170" s="72"/>
      <c r="QRX170" s="72"/>
      <c r="QRY170" s="72"/>
      <c r="QRZ170" s="72"/>
      <c r="QSA170" s="72"/>
      <c r="QSB170" s="72"/>
      <c r="QSC170" s="72"/>
      <c r="QSD170" s="72"/>
      <c r="QSE170" s="72"/>
      <c r="QSF170" s="72"/>
      <c r="QSG170" s="72"/>
      <c r="QSH170" s="72"/>
      <c r="QSI170" s="72"/>
      <c r="QSJ170" s="72"/>
      <c r="QSK170" s="72"/>
      <c r="QSL170" s="72"/>
      <c r="QSM170" s="72"/>
      <c r="QSN170" s="72"/>
      <c r="QSO170" s="72"/>
      <c r="QSP170" s="72"/>
      <c r="QSQ170" s="72"/>
      <c r="QSR170" s="72"/>
      <c r="QSS170" s="72"/>
      <c r="QST170" s="72"/>
      <c r="QSU170" s="72"/>
      <c r="QSV170" s="72"/>
      <c r="QSW170" s="72"/>
      <c r="QSX170" s="72"/>
      <c r="QSY170" s="72"/>
      <c r="QSZ170" s="72"/>
      <c r="QTA170" s="72"/>
      <c r="QTB170" s="72"/>
      <c r="QTC170" s="72"/>
      <c r="QTD170" s="72"/>
      <c r="QTE170" s="72"/>
      <c r="QTF170" s="72"/>
      <c r="QTG170" s="72"/>
      <c r="QTH170" s="72"/>
      <c r="QTI170" s="72"/>
      <c r="QTJ170" s="72"/>
      <c r="QTK170" s="72"/>
      <c r="QTL170" s="72"/>
      <c r="QTM170" s="72"/>
      <c r="QTN170" s="72"/>
      <c r="QTO170" s="72"/>
      <c r="QTP170" s="72"/>
      <c r="QTQ170" s="72"/>
      <c r="QTR170" s="72"/>
      <c r="QTS170" s="72"/>
      <c r="QTT170" s="72"/>
      <c r="QTU170" s="72"/>
      <c r="QTV170" s="72"/>
      <c r="QTW170" s="72"/>
      <c r="QTX170" s="72"/>
      <c r="QTY170" s="72"/>
      <c r="QTZ170" s="72"/>
      <c r="QUA170" s="72"/>
      <c r="QUB170" s="72"/>
      <c r="QUC170" s="72"/>
      <c r="QUD170" s="72"/>
      <c r="QUE170" s="72"/>
      <c r="QUF170" s="72"/>
      <c r="QUG170" s="72"/>
      <c r="QUH170" s="72"/>
      <c r="QUI170" s="72"/>
      <c r="QUJ170" s="72"/>
      <c r="QUK170" s="72"/>
      <c r="QUL170" s="72"/>
      <c r="QUM170" s="72"/>
      <c r="QUN170" s="72"/>
      <c r="QUO170" s="72"/>
      <c r="QUP170" s="72"/>
      <c r="QUQ170" s="72"/>
      <c r="QUR170" s="72"/>
      <c r="QUS170" s="72"/>
      <c r="QUT170" s="72"/>
      <c r="QUU170" s="72"/>
      <c r="QUV170" s="72"/>
      <c r="QUW170" s="72"/>
      <c r="QUX170" s="72"/>
      <c r="QUY170" s="72"/>
      <c r="QUZ170" s="72"/>
      <c r="QVA170" s="72"/>
      <c r="QVB170" s="72"/>
      <c r="QVC170" s="72"/>
      <c r="QVD170" s="72"/>
      <c r="QVE170" s="72"/>
      <c r="QVF170" s="72"/>
      <c r="QVG170" s="72"/>
      <c r="QVH170" s="72"/>
      <c r="QVI170" s="72"/>
      <c r="QVJ170" s="72"/>
      <c r="QVK170" s="72"/>
      <c r="QVL170" s="72"/>
      <c r="QVM170" s="72"/>
      <c r="QVN170" s="72"/>
      <c r="QVO170" s="72"/>
      <c r="QVP170" s="72"/>
      <c r="QVQ170" s="72"/>
      <c r="QVR170" s="72"/>
      <c r="QVS170" s="72"/>
      <c r="QVT170" s="72"/>
      <c r="QVU170" s="72"/>
      <c r="QVV170" s="72"/>
      <c r="QVW170" s="72"/>
      <c r="QVX170" s="72"/>
      <c r="QVY170" s="72"/>
      <c r="QVZ170" s="72"/>
      <c r="QWA170" s="72"/>
      <c r="QWB170" s="72"/>
      <c r="QWC170" s="72"/>
      <c r="QWD170" s="72"/>
      <c r="QWE170" s="72"/>
      <c r="QWF170" s="72"/>
      <c r="QWG170" s="72"/>
      <c r="QWH170" s="72"/>
      <c r="QWI170" s="72"/>
      <c r="QWJ170" s="72"/>
      <c r="QWK170" s="72"/>
      <c r="QWL170" s="72"/>
      <c r="QWM170" s="72"/>
      <c r="QWN170" s="72"/>
      <c r="QWO170" s="72"/>
      <c r="QWP170" s="72"/>
      <c r="QWQ170" s="72"/>
      <c r="QWR170" s="72"/>
      <c r="QWS170" s="72"/>
      <c r="QWT170" s="72"/>
      <c r="QWU170" s="72"/>
      <c r="QWV170" s="72"/>
      <c r="QWW170" s="72"/>
      <c r="QWX170" s="72"/>
      <c r="QWY170" s="72"/>
      <c r="QWZ170" s="72"/>
      <c r="QXA170" s="72"/>
      <c r="QXB170" s="72"/>
      <c r="QXC170" s="72"/>
      <c r="QXD170" s="72"/>
      <c r="QXE170" s="72"/>
      <c r="QXF170" s="72"/>
      <c r="QXG170" s="72"/>
      <c r="QXH170" s="72"/>
      <c r="QXI170" s="72"/>
      <c r="QXJ170" s="72"/>
      <c r="QXK170" s="72"/>
      <c r="QXL170" s="72"/>
      <c r="QXM170" s="72"/>
      <c r="QXN170" s="72"/>
      <c r="QXO170" s="72"/>
      <c r="QXP170" s="72"/>
      <c r="QXQ170" s="72"/>
      <c r="QXR170" s="72"/>
      <c r="QXS170" s="72"/>
      <c r="QXT170" s="72"/>
      <c r="QXU170" s="72"/>
      <c r="QXV170" s="72"/>
      <c r="QXW170" s="72"/>
      <c r="QXX170" s="72"/>
      <c r="QXY170" s="72"/>
      <c r="QXZ170" s="72"/>
      <c r="QYA170" s="72"/>
      <c r="QYB170" s="72"/>
      <c r="QYC170" s="72"/>
      <c r="QYD170" s="72"/>
      <c r="QYE170" s="72"/>
      <c r="QYF170" s="72"/>
      <c r="QYG170" s="72"/>
      <c r="QYH170" s="72"/>
      <c r="QYI170" s="72"/>
      <c r="QYJ170" s="72"/>
      <c r="QYK170" s="72"/>
      <c r="QYL170" s="72"/>
      <c r="QYM170" s="72"/>
      <c r="QYN170" s="72"/>
      <c r="QYO170" s="72"/>
      <c r="QYP170" s="72"/>
      <c r="QYQ170" s="72"/>
      <c r="QYR170" s="72"/>
      <c r="QYS170" s="72"/>
      <c r="QYT170" s="72"/>
      <c r="QYU170" s="72"/>
      <c r="QYV170" s="72"/>
      <c r="QYW170" s="72"/>
      <c r="QYX170" s="72"/>
      <c r="QYY170" s="72"/>
      <c r="QYZ170" s="72"/>
      <c r="QZA170" s="72"/>
      <c r="QZB170" s="72"/>
      <c r="QZC170" s="72"/>
      <c r="QZD170" s="72"/>
      <c r="QZE170" s="72"/>
      <c r="QZF170" s="72"/>
      <c r="QZG170" s="72"/>
      <c r="QZH170" s="72"/>
      <c r="QZI170" s="72"/>
      <c r="QZJ170" s="72"/>
      <c r="QZK170" s="72"/>
      <c r="QZL170" s="72"/>
      <c r="QZM170" s="72"/>
      <c r="QZN170" s="72"/>
      <c r="QZO170" s="72"/>
      <c r="QZP170" s="72"/>
      <c r="QZQ170" s="72"/>
      <c r="QZR170" s="72"/>
      <c r="QZS170" s="72"/>
      <c r="QZT170" s="72"/>
      <c r="QZU170" s="72"/>
      <c r="QZV170" s="72"/>
      <c r="QZW170" s="72"/>
      <c r="QZX170" s="72"/>
      <c r="QZY170" s="72"/>
      <c r="QZZ170" s="72"/>
      <c r="RAA170" s="72"/>
      <c r="RAB170" s="72"/>
      <c r="RAC170" s="72"/>
      <c r="RAD170" s="72"/>
      <c r="RAE170" s="72"/>
      <c r="RAF170" s="72"/>
      <c r="RAG170" s="72"/>
      <c r="RAH170" s="72"/>
      <c r="RAI170" s="72"/>
      <c r="RAJ170" s="72"/>
      <c r="RAK170" s="72"/>
      <c r="RAL170" s="72"/>
      <c r="RAM170" s="72"/>
      <c r="RAN170" s="72"/>
      <c r="RAO170" s="72"/>
      <c r="RAP170" s="72"/>
      <c r="RAQ170" s="72"/>
      <c r="RAR170" s="72"/>
      <c r="RAS170" s="72"/>
      <c r="RAT170" s="72"/>
      <c r="RAU170" s="72"/>
      <c r="RAV170" s="72"/>
      <c r="RAW170" s="72"/>
      <c r="RAX170" s="72"/>
      <c r="RAY170" s="72"/>
      <c r="RAZ170" s="72"/>
      <c r="RBA170" s="72"/>
      <c r="RBB170" s="72"/>
      <c r="RBC170" s="72"/>
      <c r="RBD170" s="72"/>
      <c r="RBE170" s="72"/>
      <c r="RBF170" s="72"/>
      <c r="RBG170" s="72"/>
      <c r="RBH170" s="72"/>
      <c r="RBI170" s="72"/>
      <c r="RBJ170" s="72"/>
      <c r="RBK170" s="72"/>
      <c r="RBL170" s="72"/>
      <c r="RBM170" s="72"/>
      <c r="RBN170" s="72"/>
      <c r="RBO170" s="72"/>
      <c r="RBP170" s="72"/>
      <c r="RBQ170" s="72"/>
      <c r="RBR170" s="72"/>
      <c r="RBS170" s="72"/>
      <c r="RBT170" s="72"/>
      <c r="RBU170" s="72"/>
      <c r="RBV170" s="72"/>
      <c r="RBW170" s="72"/>
      <c r="RBX170" s="72"/>
      <c r="RBY170" s="72"/>
      <c r="RBZ170" s="72"/>
      <c r="RCA170" s="72"/>
      <c r="RCB170" s="72"/>
      <c r="RCC170" s="72"/>
      <c r="RCD170" s="72"/>
      <c r="RCE170" s="72"/>
      <c r="RCF170" s="72"/>
      <c r="RCG170" s="72"/>
      <c r="RCH170" s="72"/>
      <c r="RCI170" s="72"/>
      <c r="RCJ170" s="72"/>
      <c r="RCK170" s="72"/>
      <c r="RCL170" s="72"/>
      <c r="RCM170" s="72"/>
      <c r="RCN170" s="72"/>
      <c r="RCO170" s="72"/>
      <c r="RCP170" s="72"/>
      <c r="RCQ170" s="72"/>
      <c r="RCR170" s="72"/>
      <c r="RCS170" s="72"/>
      <c r="RCT170" s="72"/>
      <c r="RCU170" s="72"/>
      <c r="RCV170" s="72"/>
      <c r="RCW170" s="72"/>
      <c r="RCX170" s="72"/>
      <c r="RCY170" s="72"/>
      <c r="RCZ170" s="72"/>
      <c r="RDA170" s="72"/>
      <c r="RDB170" s="72"/>
      <c r="RDC170" s="72"/>
      <c r="RDD170" s="72"/>
      <c r="RDE170" s="72"/>
      <c r="RDF170" s="72"/>
      <c r="RDG170" s="72"/>
      <c r="RDH170" s="72"/>
      <c r="RDI170" s="72"/>
      <c r="RDJ170" s="72"/>
      <c r="RDK170" s="72"/>
      <c r="RDL170" s="72"/>
      <c r="RDM170" s="72"/>
      <c r="RDN170" s="72"/>
      <c r="RDO170" s="72"/>
      <c r="RDP170" s="72"/>
      <c r="RDQ170" s="72"/>
      <c r="RDR170" s="72"/>
      <c r="RDS170" s="72"/>
      <c r="RDT170" s="72"/>
      <c r="RDU170" s="72"/>
      <c r="RDV170" s="72"/>
      <c r="RDW170" s="72"/>
      <c r="RDX170" s="72"/>
      <c r="RDY170" s="72"/>
      <c r="RDZ170" s="72"/>
      <c r="REA170" s="72"/>
      <c r="REB170" s="72"/>
      <c r="REC170" s="72"/>
      <c r="RED170" s="72"/>
      <c r="REE170" s="72"/>
      <c r="REF170" s="72"/>
      <c r="REG170" s="72"/>
      <c r="REH170" s="72"/>
      <c r="REI170" s="72"/>
      <c r="REJ170" s="72"/>
      <c r="REK170" s="72"/>
      <c r="REL170" s="72"/>
      <c r="REM170" s="72"/>
      <c r="REN170" s="72"/>
      <c r="REO170" s="72"/>
      <c r="REP170" s="72"/>
      <c r="REQ170" s="72"/>
      <c r="RER170" s="72"/>
      <c r="RES170" s="72"/>
      <c r="RET170" s="72"/>
      <c r="REU170" s="72"/>
      <c r="REV170" s="72"/>
      <c r="REW170" s="72"/>
      <c r="REX170" s="72"/>
      <c r="REY170" s="72"/>
      <c r="REZ170" s="72"/>
      <c r="RFA170" s="72"/>
      <c r="RFB170" s="72"/>
      <c r="RFC170" s="72"/>
      <c r="RFD170" s="72"/>
      <c r="RFE170" s="72"/>
      <c r="RFF170" s="72"/>
      <c r="RFG170" s="72"/>
      <c r="RFH170" s="72"/>
      <c r="RFI170" s="72"/>
      <c r="RFJ170" s="72"/>
      <c r="RFK170" s="72"/>
      <c r="RFL170" s="72"/>
      <c r="RFM170" s="72"/>
      <c r="RFN170" s="72"/>
      <c r="RFO170" s="72"/>
      <c r="RFP170" s="72"/>
      <c r="RFQ170" s="72"/>
      <c r="RFR170" s="72"/>
      <c r="RFS170" s="72"/>
      <c r="RFT170" s="72"/>
      <c r="RFU170" s="72"/>
      <c r="RFV170" s="72"/>
      <c r="RFW170" s="72"/>
      <c r="RFX170" s="72"/>
      <c r="RFY170" s="72"/>
      <c r="RFZ170" s="72"/>
      <c r="RGA170" s="72"/>
      <c r="RGB170" s="72"/>
      <c r="RGC170" s="72"/>
      <c r="RGD170" s="72"/>
      <c r="RGE170" s="72"/>
      <c r="RGF170" s="72"/>
      <c r="RGG170" s="72"/>
      <c r="RGH170" s="72"/>
      <c r="RGI170" s="72"/>
      <c r="RGJ170" s="72"/>
      <c r="RGK170" s="72"/>
      <c r="RGL170" s="72"/>
      <c r="RGM170" s="72"/>
      <c r="RGN170" s="72"/>
      <c r="RGO170" s="72"/>
      <c r="RGP170" s="72"/>
      <c r="RGQ170" s="72"/>
      <c r="RGR170" s="72"/>
      <c r="RGS170" s="72"/>
      <c r="RGT170" s="72"/>
      <c r="RGU170" s="72"/>
      <c r="RGV170" s="72"/>
      <c r="RGW170" s="72"/>
      <c r="RGX170" s="72"/>
      <c r="RGY170" s="72"/>
      <c r="RGZ170" s="72"/>
      <c r="RHA170" s="72"/>
      <c r="RHB170" s="72"/>
      <c r="RHC170" s="72"/>
      <c r="RHD170" s="72"/>
      <c r="RHE170" s="72"/>
      <c r="RHF170" s="72"/>
      <c r="RHG170" s="72"/>
      <c r="RHH170" s="72"/>
      <c r="RHI170" s="72"/>
      <c r="RHJ170" s="72"/>
      <c r="RHK170" s="72"/>
      <c r="RHL170" s="72"/>
      <c r="RHM170" s="72"/>
      <c r="RHN170" s="72"/>
      <c r="RHO170" s="72"/>
      <c r="RHP170" s="72"/>
      <c r="RHQ170" s="72"/>
      <c r="RHR170" s="72"/>
      <c r="RHS170" s="72"/>
      <c r="RHT170" s="72"/>
      <c r="RHU170" s="72"/>
      <c r="RHV170" s="72"/>
      <c r="RHW170" s="72"/>
      <c r="RHX170" s="72"/>
      <c r="RHY170" s="72"/>
      <c r="RHZ170" s="72"/>
      <c r="RIA170" s="72"/>
      <c r="RIB170" s="72"/>
      <c r="RIC170" s="72"/>
      <c r="RID170" s="72"/>
      <c r="RIE170" s="72"/>
      <c r="RIF170" s="72"/>
      <c r="RIG170" s="72"/>
      <c r="RIH170" s="72"/>
      <c r="RII170" s="72"/>
      <c r="RIJ170" s="72"/>
      <c r="RIK170" s="72"/>
      <c r="RIL170" s="72"/>
      <c r="RIM170" s="72"/>
      <c r="RIN170" s="72"/>
      <c r="RIO170" s="72"/>
      <c r="RIP170" s="72"/>
      <c r="RIQ170" s="72"/>
      <c r="RIR170" s="72"/>
      <c r="RIS170" s="72"/>
      <c r="RIT170" s="72"/>
      <c r="RIU170" s="72"/>
      <c r="RIV170" s="72"/>
      <c r="RIW170" s="72"/>
      <c r="RIX170" s="72"/>
      <c r="RIY170" s="72"/>
      <c r="RIZ170" s="72"/>
      <c r="RJA170" s="72"/>
      <c r="RJB170" s="72"/>
      <c r="RJC170" s="72"/>
      <c r="RJD170" s="72"/>
      <c r="RJE170" s="72"/>
      <c r="RJF170" s="72"/>
      <c r="RJG170" s="72"/>
      <c r="RJH170" s="72"/>
      <c r="RJI170" s="72"/>
      <c r="RJJ170" s="72"/>
      <c r="RJK170" s="72"/>
      <c r="RJL170" s="72"/>
      <c r="RJM170" s="72"/>
      <c r="RJN170" s="72"/>
      <c r="RJO170" s="72"/>
      <c r="RJP170" s="72"/>
      <c r="RJQ170" s="72"/>
      <c r="RJR170" s="72"/>
      <c r="RJS170" s="72"/>
      <c r="RJT170" s="72"/>
      <c r="RJU170" s="72"/>
      <c r="RJV170" s="72"/>
      <c r="RJW170" s="72"/>
      <c r="RJX170" s="72"/>
      <c r="RJY170" s="72"/>
      <c r="RJZ170" s="72"/>
      <c r="RKA170" s="72"/>
      <c r="RKB170" s="72"/>
      <c r="RKC170" s="72"/>
      <c r="RKD170" s="72"/>
      <c r="RKE170" s="72"/>
      <c r="RKF170" s="72"/>
      <c r="RKG170" s="72"/>
      <c r="RKH170" s="72"/>
      <c r="RKI170" s="72"/>
      <c r="RKJ170" s="72"/>
      <c r="RKK170" s="72"/>
      <c r="RKL170" s="72"/>
      <c r="RKM170" s="72"/>
      <c r="RKN170" s="72"/>
      <c r="RKO170" s="72"/>
      <c r="RKP170" s="72"/>
      <c r="RKQ170" s="72"/>
      <c r="RKR170" s="72"/>
      <c r="RKS170" s="72"/>
      <c r="RKT170" s="72"/>
      <c r="RKU170" s="72"/>
      <c r="RKV170" s="72"/>
      <c r="RKW170" s="72"/>
      <c r="RKX170" s="72"/>
      <c r="RKY170" s="72"/>
      <c r="RKZ170" s="72"/>
      <c r="RLA170" s="72"/>
      <c r="RLB170" s="72"/>
      <c r="RLC170" s="72"/>
      <c r="RLD170" s="72"/>
      <c r="RLE170" s="72"/>
      <c r="RLF170" s="72"/>
      <c r="RLG170" s="72"/>
      <c r="RLH170" s="72"/>
      <c r="RLI170" s="72"/>
      <c r="RLJ170" s="72"/>
      <c r="RLK170" s="72"/>
      <c r="RLL170" s="72"/>
      <c r="RLM170" s="72"/>
      <c r="RLN170" s="72"/>
      <c r="RLO170" s="72"/>
      <c r="RLP170" s="72"/>
      <c r="RLQ170" s="72"/>
      <c r="RLR170" s="72"/>
      <c r="RLS170" s="72"/>
      <c r="RLT170" s="72"/>
      <c r="RLU170" s="72"/>
      <c r="RLV170" s="72"/>
      <c r="RLW170" s="72"/>
      <c r="RLX170" s="72"/>
      <c r="RLY170" s="72"/>
      <c r="RLZ170" s="72"/>
      <c r="RMA170" s="72"/>
      <c r="RMB170" s="72"/>
      <c r="RMC170" s="72"/>
      <c r="RMD170" s="72"/>
      <c r="RME170" s="72"/>
      <c r="RMF170" s="72"/>
      <c r="RMG170" s="72"/>
      <c r="RMH170" s="72"/>
      <c r="RMI170" s="72"/>
      <c r="RMJ170" s="72"/>
      <c r="RMK170" s="72"/>
      <c r="RML170" s="72"/>
      <c r="RMM170" s="72"/>
      <c r="RMN170" s="72"/>
      <c r="RMO170" s="72"/>
      <c r="RMP170" s="72"/>
      <c r="RMQ170" s="72"/>
      <c r="RMR170" s="72"/>
      <c r="RMS170" s="72"/>
      <c r="RMT170" s="72"/>
      <c r="RMU170" s="72"/>
      <c r="RMV170" s="72"/>
      <c r="RMW170" s="72"/>
      <c r="RMX170" s="72"/>
      <c r="RMY170" s="72"/>
      <c r="RMZ170" s="72"/>
      <c r="RNA170" s="72"/>
      <c r="RNB170" s="72"/>
      <c r="RNC170" s="72"/>
      <c r="RND170" s="72"/>
      <c r="RNE170" s="72"/>
      <c r="RNF170" s="72"/>
      <c r="RNG170" s="72"/>
      <c r="RNH170" s="72"/>
      <c r="RNI170" s="72"/>
      <c r="RNJ170" s="72"/>
      <c r="RNK170" s="72"/>
      <c r="RNL170" s="72"/>
      <c r="RNM170" s="72"/>
      <c r="RNN170" s="72"/>
      <c r="RNO170" s="72"/>
      <c r="RNP170" s="72"/>
      <c r="RNQ170" s="72"/>
      <c r="RNR170" s="72"/>
      <c r="RNS170" s="72"/>
      <c r="RNT170" s="72"/>
      <c r="RNU170" s="72"/>
      <c r="RNV170" s="72"/>
      <c r="RNW170" s="72"/>
      <c r="RNX170" s="72"/>
      <c r="RNY170" s="72"/>
      <c r="RNZ170" s="72"/>
      <c r="ROA170" s="72"/>
      <c r="ROB170" s="72"/>
      <c r="ROC170" s="72"/>
      <c r="ROD170" s="72"/>
      <c r="ROE170" s="72"/>
      <c r="ROF170" s="72"/>
      <c r="ROG170" s="72"/>
      <c r="ROH170" s="72"/>
      <c r="ROI170" s="72"/>
      <c r="ROJ170" s="72"/>
      <c r="ROK170" s="72"/>
      <c r="ROL170" s="72"/>
      <c r="ROM170" s="72"/>
      <c r="RON170" s="72"/>
      <c r="ROO170" s="72"/>
      <c r="ROP170" s="72"/>
      <c r="ROQ170" s="72"/>
      <c r="ROR170" s="72"/>
      <c r="ROS170" s="72"/>
      <c r="ROT170" s="72"/>
      <c r="ROU170" s="72"/>
      <c r="ROV170" s="72"/>
      <c r="ROW170" s="72"/>
      <c r="ROX170" s="72"/>
      <c r="ROY170" s="72"/>
      <c r="ROZ170" s="72"/>
      <c r="RPA170" s="72"/>
      <c r="RPB170" s="72"/>
      <c r="RPC170" s="72"/>
      <c r="RPD170" s="72"/>
      <c r="RPE170" s="72"/>
      <c r="RPF170" s="72"/>
      <c r="RPG170" s="72"/>
      <c r="RPH170" s="72"/>
      <c r="RPI170" s="72"/>
      <c r="RPJ170" s="72"/>
      <c r="RPK170" s="72"/>
      <c r="RPL170" s="72"/>
      <c r="RPM170" s="72"/>
      <c r="RPN170" s="72"/>
      <c r="RPO170" s="72"/>
      <c r="RPP170" s="72"/>
      <c r="RPQ170" s="72"/>
      <c r="RPR170" s="72"/>
      <c r="RPS170" s="72"/>
      <c r="RPT170" s="72"/>
      <c r="RPU170" s="72"/>
      <c r="RPV170" s="72"/>
      <c r="RPW170" s="72"/>
      <c r="RPX170" s="72"/>
      <c r="RPY170" s="72"/>
      <c r="RPZ170" s="72"/>
      <c r="RQA170" s="72"/>
      <c r="RQB170" s="72"/>
      <c r="RQC170" s="72"/>
      <c r="RQD170" s="72"/>
      <c r="RQE170" s="72"/>
      <c r="RQF170" s="72"/>
      <c r="RQG170" s="72"/>
      <c r="RQH170" s="72"/>
      <c r="RQI170" s="72"/>
      <c r="RQJ170" s="72"/>
      <c r="RQK170" s="72"/>
      <c r="RQL170" s="72"/>
      <c r="RQM170" s="72"/>
      <c r="RQN170" s="72"/>
      <c r="RQO170" s="72"/>
      <c r="RQP170" s="72"/>
      <c r="RQQ170" s="72"/>
      <c r="RQR170" s="72"/>
      <c r="RQS170" s="72"/>
      <c r="RQT170" s="72"/>
      <c r="RQU170" s="72"/>
      <c r="RQV170" s="72"/>
      <c r="RQW170" s="72"/>
      <c r="RQX170" s="72"/>
      <c r="RQY170" s="72"/>
      <c r="RQZ170" s="72"/>
      <c r="RRA170" s="72"/>
      <c r="RRB170" s="72"/>
      <c r="RRC170" s="72"/>
      <c r="RRD170" s="72"/>
      <c r="RRE170" s="72"/>
      <c r="RRF170" s="72"/>
      <c r="RRG170" s="72"/>
      <c r="RRH170" s="72"/>
      <c r="RRI170" s="72"/>
      <c r="RRJ170" s="72"/>
      <c r="RRK170" s="72"/>
      <c r="RRL170" s="72"/>
      <c r="RRM170" s="72"/>
      <c r="RRN170" s="72"/>
      <c r="RRO170" s="72"/>
      <c r="RRP170" s="72"/>
      <c r="RRQ170" s="72"/>
      <c r="RRR170" s="72"/>
      <c r="RRS170" s="72"/>
      <c r="RRT170" s="72"/>
      <c r="RRU170" s="72"/>
      <c r="RRV170" s="72"/>
      <c r="RRW170" s="72"/>
      <c r="RRX170" s="72"/>
      <c r="RRY170" s="72"/>
      <c r="RRZ170" s="72"/>
      <c r="RSA170" s="72"/>
      <c r="RSB170" s="72"/>
      <c r="RSC170" s="72"/>
      <c r="RSD170" s="72"/>
      <c r="RSE170" s="72"/>
      <c r="RSF170" s="72"/>
      <c r="RSG170" s="72"/>
      <c r="RSH170" s="72"/>
      <c r="RSI170" s="72"/>
      <c r="RSJ170" s="72"/>
      <c r="RSK170" s="72"/>
      <c r="RSL170" s="72"/>
      <c r="RSM170" s="72"/>
      <c r="RSN170" s="72"/>
      <c r="RSO170" s="72"/>
      <c r="RSP170" s="72"/>
      <c r="RSQ170" s="72"/>
      <c r="RSR170" s="72"/>
      <c r="RSS170" s="72"/>
      <c r="RST170" s="72"/>
      <c r="RSU170" s="72"/>
      <c r="RSV170" s="72"/>
      <c r="RSW170" s="72"/>
      <c r="RSX170" s="72"/>
      <c r="RSY170" s="72"/>
      <c r="RSZ170" s="72"/>
      <c r="RTA170" s="72"/>
      <c r="RTB170" s="72"/>
      <c r="RTC170" s="72"/>
      <c r="RTD170" s="72"/>
      <c r="RTE170" s="72"/>
      <c r="RTF170" s="72"/>
      <c r="RTG170" s="72"/>
      <c r="RTH170" s="72"/>
      <c r="RTI170" s="72"/>
      <c r="RTJ170" s="72"/>
      <c r="RTK170" s="72"/>
      <c r="RTL170" s="72"/>
      <c r="RTM170" s="72"/>
      <c r="RTN170" s="72"/>
      <c r="RTO170" s="72"/>
      <c r="RTP170" s="72"/>
      <c r="RTQ170" s="72"/>
      <c r="RTR170" s="72"/>
      <c r="RTS170" s="72"/>
      <c r="RTT170" s="72"/>
      <c r="RTU170" s="72"/>
      <c r="RTV170" s="72"/>
      <c r="RTW170" s="72"/>
      <c r="RTX170" s="72"/>
      <c r="RTY170" s="72"/>
      <c r="RTZ170" s="72"/>
      <c r="RUA170" s="72"/>
      <c r="RUB170" s="72"/>
      <c r="RUC170" s="72"/>
      <c r="RUD170" s="72"/>
      <c r="RUE170" s="72"/>
      <c r="RUF170" s="72"/>
      <c r="RUG170" s="72"/>
      <c r="RUH170" s="72"/>
      <c r="RUI170" s="72"/>
      <c r="RUJ170" s="72"/>
      <c r="RUK170" s="72"/>
      <c r="RUL170" s="72"/>
      <c r="RUM170" s="72"/>
      <c r="RUN170" s="72"/>
      <c r="RUO170" s="72"/>
      <c r="RUP170" s="72"/>
      <c r="RUQ170" s="72"/>
      <c r="RUR170" s="72"/>
      <c r="RUS170" s="72"/>
      <c r="RUT170" s="72"/>
      <c r="RUU170" s="72"/>
      <c r="RUV170" s="72"/>
      <c r="RUW170" s="72"/>
      <c r="RUX170" s="72"/>
      <c r="RUY170" s="72"/>
      <c r="RUZ170" s="72"/>
      <c r="RVA170" s="72"/>
      <c r="RVB170" s="72"/>
      <c r="RVC170" s="72"/>
      <c r="RVD170" s="72"/>
      <c r="RVE170" s="72"/>
      <c r="RVF170" s="72"/>
      <c r="RVG170" s="72"/>
      <c r="RVH170" s="72"/>
      <c r="RVI170" s="72"/>
      <c r="RVJ170" s="72"/>
      <c r="RVK170" s="72"/>
      <c r="RVL170" s="72"/>
      <c r="RVM170" s="72"/>
      <c r="RVN170" s="72"/>
      <c r="RVO170" s="72"/>
      <c r="RVP170" s="72"/>
      <c r="RVQ170" s="72"/>
      <c r="RVR170" s="72"/>
      <c r="RVS170" s="72"/>
      <c r="RVT170" s="72"/>
      <c r="RVU170" s="72"/>
      <c r="RVV170" s="72"/>
      <c r="RVW170" s="72"/>
      <c r="RVX170" s="72"/>
      <c r="RVY170" s="72"/>
      <c r="RVZ170" s="72"/>
      <c r="RWA170" s="72"/>
      <c r="RWB170" s="72"/>
      <c r="RWC170" s="72"/>
      <c r="RWD170" s="72"/>
      <c r="RWE170" s="72"/>
      <c r="RWF170" s="72"/>
      <c r="RWG170" s="72"/>
      <c r="RWH170" s="72"/>
      <c r="RWI170" s="72"/>
      <c r="RWJ170" s="72"/>
      <c r="RWK170" s="72"/>
      <c r="RWL170" s="72"/>
      <c r="RWM170" s="72"/>
      <c r="RWN170" s="72"/>
      <c r="RWO170" s="72"/>
      <c r="RWP170" s="72"/>
      <c r="RWQ170" s="72"/>
      <c r="RWR170" s="72"/>
      <c r="RWS170" s="72"/>
      <c r="RWT170" s="72"/>
      <c r="RWU170" s="72"/>
      <c r="RWV170" s="72"/>
      <c r="RWW170" s="72"/>
      <c r="RWX170" s="72"/>
      <c r="RWY170" s="72"/>
      <c r="RWZ170" s="72"/>
      <c r="RXA170" s="72"/>
      <c r="RXB170" s="72"/>
      <c r="RXC170" s="72"/>
      <c r="RXD170" s="72"/>
      <c r="RXE170" s="72"/>
      <c r="RXF170" s="72"/>
      <c r="RXG170" s="72"/>
      <c r="RXH170" s="72"/>
      <c r="RXI170" s="72"/>
      <c r="RXJ170" s="72"/>
      <c r="RXK170" s="72"/>
      <c r="RXL170" s="72"/>
      <c r="RXM170" s="72"/>
      <c r="RXN170" s="72"/>
      <c r="RXO170" s="72"/>
      <c r="RXP170" s="72"/>
      <c r="RXQ170" s="72"/>
      <c r="RXR170" s="72"/>
      <c r="RXS170" s="72"/>
      <c r="RXT170" s="72"/>
      <c r="RXU170" s="72"/>
      <c r="RXV170" s="72"/>
      <c r="RXW170" s="72"/>
      <c r="RXX170" s="72"/>
      <c r="RXY170" s="72"/>
      <c r="RXZ170" s="72"/>
      <c r="RYA170" s="72"/>
      <c r="RYB170" s="72"/>
      <c r="RYC170" s="72"/>
      <c r="RYD170" s="72"/>
      <c r="RYE170" s="72"/>
      <c r="RYF170" s="72"/>
      <c r="RYG170" s="72"/>
      <c r="RYH170" s="72"/>
      <c r="RYI170" s="72"/>
      <c r="RYJ170" s="72"/>
      <c r="RYK170" s="72"/>
      <c r="RYL170" s="72"/>
      <c r="RYM170" s="72"/>
      <c r="RYN170" s="72"/>
      <c r="RYO170" s="72"/>
      <c r="RYP170" s="72"/>
      <c r="RYQ170" s="72"/>
      <c r="RYR170" s="72"/>
      <c r="RYS170" s="72"/>
      <c r="RYT170" s="72"/>
      <c r="RYU170" s="72"/>
      <c r="RYV170" s="72"/>
      <c r="RYW170" s="72"/>
      <c r="RYX170" s="72"/>
      <c r="RYY170" s="72"/>
      <c r="RYZ170" s="72"/>
      <c r="RZA170" s="72"/>
      <c r="RZB170" s="72"/>
      <c r="RZC170" s="72"/>
      <c r="RZD170" s="72"/>
      <c r="RZE170" s="72"/>
      <c r="RZF170" s="72"/>
      <c r="RZG170" s="72"/>
      <c r="RZH170" s="72"/>
      <c r="RZI170" s="72"/>
      <c r="RZJ170" s="72"/>
      <c r="RZK170" s="72"/>
      <c r="RZL170" s="72"/>
      <c r="RZM170" s="72"/>
      <c r="RZN170" s="72"/>
      <c r="RZO170" s="72"/>
      <c r="RZP170" s="72"/>
      <c r="RZQ170" s="72"/>
      <c r="RZR170" s="72"/>
      <c r="RZS170" s="72"/>
      <c r="RZT170" s="72"/>
      <c r="RZU170" s="72"/>
      <c r="RZV170" s="72"/>
      <c r="RZW170" s="72"/>
      <c r="RZX170" s="72"/>
      <c r="RZY170" s="72"/>
      <c r="RZZ170" s="72"/>
      <c r="SAA170" s="72"/>
      <c r="SAB170" s="72"/>
      <c r="SAC170" s="72"/>
      <c r="SAD170" s="72"/>
      <c r="SAE170" s="72"/>
      <c r="SAF170" s="72"/>
      <c r="SAG170" s="72"/>
      <c r="SAH170" s="72"/>
      <c r="SAI170" s="72"/>
      <c r="SAJ170" s="72"/>
      <c r="SAK170" s="72"/>
      <c r="SAL170" s="72"/>
      <c r="SAM170" s="72"/>
      <c r="SAN170" s="72"/>
      <c r="SAO170" s="72"/>
      <c r="SAP170" s="72"/>
      <c r="SAQ170" s="72"/>
      <c r="SAR170" s="72"/>
      <c r="SAS170" s="72"/>
      <c r="SAT170" s="72"/>
      <c r="SAU170" s="72"/>
      <c r="SAV170" s="72"/>
      <c r="SAW170" s="72"/>
      <c r="SAX170" s="72"/>
      <c r="SAY170" s="72"/>
      <c r="SAZ170" s="72"/>
      <c r="SBA170" s="72"/>
      <c r="SBB170" s="72"/>
      <c r="SBC170" s="72"/>
      <c r="SBD170" s="72"/>
      <c r="SBE170" s="72"/>
      <c r="SBF170" s="72"/>
      <c r="SBG170" s="72"/>
      <c r="SBH170" s="72"/>
      <c r="SBI170" s="72"/>
      <c r="SBJ170" s="72"/>
      <c r="SBK170" s="72"/>
      <c r="SBL170" s="72"/>
      <c r="SBM170" s="72"/>
      <c r="SBN170" s="72"/>
      <c r="SBO170" s="72"/>
      <c r="SBP170" s="72"/>
      <c r="SBQ170" s="72"/>
      <c r="SBR170" s="72"/>
      <c r="SBS170" s="72"/>
      <c r="SBT170" s="72"/>
      <c r="SBU170" s="72"/>
      <c r="SBV170" s="72"/>
      <c r="SBW170" s="72"/>
      <c r="SBX170" s="72"/>
      <c r="SBY170" s="72"/>
      <c r="SBZ170" s="72"/>
      <c r="SCA170" s="72"/>
      <c r="SCB170" s="72"/>
      <c r="SCC170" s="72"/>
      <c r="SCD170" s="72"/>
      <c r="SCE170" s="72"/>
      <c r="SCF170" s="72"/>
      <c r="SCG170" s="72"/>
      <c r="SCH170" s="72"/>
      <c r="SCI170" s="72"/>
      <c r="SCJ170" s="72"/>
      <c r="SCK170" s="72"/>
      <c r="SCL170" s="72"/>
      <c r="SCM170" s="72"/>
      <c r="SCN170" s="72"/>
      <c r="SCO170" s="72"/>
      <c r="SCP170" s="72"/>
      <c r="SCQ170" s="72"/>
      <c r="SCR170" s="72"/>
      <c r="SCS170" s="72"/>
      <c r="SCT170" s="72"/>
      <c r="SCU170" s="72"/>
      <c r="SCV170" s="72"/>
      <c r="SCW170" s="72"/>
      <c r="SCX170" s="72"/>
      <c r="SCY170" s="72"/>
      <c r="SCZ170" s="72"/>
      <c r="SDA170" s="72"/>
      <c r="SDB170" s="72"/>
      <c r="SDC170" s="72"/>
      <c r="SDD170" s="72"/>
      <c r="SDE170" s="72"/>
      <c r="SDF170" s="72"/>
      <c r="SDG170" s="72"/>
      <c r="SDH170" s="72"/>
      <c r="SDI170" s="72"/>
      <c r="SDJ170" s="72"/>
      <c r="SDK170" s="72"/>
      <c r="SDL170" s="72"/>
      <c r="SDM170" s="72"/>
      <c r="SDN170" s="72"/>
      <c r="SDO170" s="72"/>
      <c r="SDP170" s="72"/>
      <c r="SDQ170" s="72"/>
      <c r="SDR170" s="72"/>
      <c r="SDS170" s="72"/>
      <c r="SDT170" s="72"/>
      <c r="SDU170" s="72"/>
      <c r="SDV170" s="72"/>
      <c r="SDW170" s="72"/>
      <c r="SDX170" s="72"/>
      <c r="SDY170" s="72"/>
      <c r="SDZ170" s="72"/>
      <c r="SEA170" s="72"/>
      <c r="SEB170" s="72"/>
      <c r="SEC170" s="72"/>
      <c r="SED170" s="72"/>
      <c r="SEE170" s="72"/>
      <c r="SEF170" s="72"/>
      <c r="SEG170" s="72"/>
      <c r="SEH170" s="72"/>
      <c r="SEI170" s="72"/>
      <c r="SEJ170" s="72"/>
      <c r="SEK170" s="72"/>
      <c r="SEL170" s="72"/>
      <c r="SEM170" s="72"/>
      <c r="SEN170" s="72"/>
      <c r="SEO170" s="72"/>
      <c r="SEP170" s="72"/>
      <c r="SEQ170" s="72"/>
      <c r="SER170" s="72"/>
      <c r="SES170" s="72"/>
      <c r="SET170" s="72"/>
      <c r="SEU170" s="72"/>
      <c r="SEV170" s="72"/>
      <c r="SEW170" s="72"/>
      <c r="SEX170" s="72"/>
      <c r="SEY170" s="72"/>
      <c r="SEZ170" s="72"/>
      <c r="SFA170" s="72"/>
      <c r="SFB170" s="72"/>
      <c r="SFC170" s="72"/>
      <c r="SFD170" s="72"/>
      <c r="SFE170" s="72"/>
      <c r="SFF170" s="72"/>
      <c r="SFG170" s="72"/>
      <c r="SFH170" s="72"/>
      <c r="SFI170" s="72"/>
      <c r="SFJ170" s="72"/>
      <c r="SFK170" s="72"/>
      <c r="SFL170" s="72"/>
      <c r="SFM170" s="72"/>
      <c r="SFN170" s="72"/>
      <c r="SFO170" s="72"/>
      <c r="SFP170" s="72"/>
      <c r="SFQ170" s="72"/>
      <c r="SFR170" s="72"/>
      <c r="SFS170" s="72"/>
      <c r="SFT170" s="72"/>
      <c r="SFU170" s="72"/>
      <c r="SFV170" s="72"/>
      <c r="SFW170" s="72"/>
      <c r="SFX170" s="72"/>
      <c r="SFY170" s="72"/>
      <c r="SFZ170" s="72"/>
      <c r="SGA170" s="72"/>
      <c r="SGB170" s="72"/>
      <c r="SGC170" s="72"/>
      <c r="SGD170" s="72"/>
      <c r="SGE170" s="72"/>
      <c r="SGF170" s="72"/>
      <c r="SGG170" s="72"/>
      <c r="SGH170" s="72"/>
      <c r="SGI170" s="72"/>
      <c r="SGJ170" s="72"/>
      <c r="SGK170" s="72"/>
      <c r="SGL170" s="72"/>
      <c r="SGM170" s="72"/>
      <c r="SGN170" s="72"/>
      <c r="SGO170" s="72"/>
      <c r="SGP170" s="72"/>
      <c r="SGQ170" s="72"/>
      <c r="SGR170" s="72"/>
      <c r="SGS170" s="72"/>
      <c r="SGT170" s="72"/>
      <c r="SGU170" s="72"/>
      <c r="SGV170" s="72"/>
      <c r="SGW170" s="72"/>
      <c r="SGX170" s="72"/>
      <c r="SGY170" s="72"/>
      <c r="SGZ170" s="72"/>
      <c r="SHA170" s="72"/>
      <c r="SHB170" s="72"/>
      <c r="SHC170" s="72"/>
      <c r="SHD170" s="72"/>
      <c r="SHE170" s="72"/>
      <c r="SHF170" s="72"/>
      <c r="SHG170" s="72"/>
      <c r="SHH170" s="72"/>
      <c r="SHI170" s="72"/>
      <c r="SHJ170" s="72"/>
      <c r="SHK170" s="72"/>
      <c r="SHL170" s="72"/>
      <c r="SHM170" s="72"/>
      <c r="SHN170" s="72"/>
      <c r="SHO170" s="72"/>
      <c r="SHP170" s="72"/>
      <c r="SHQ170" s="72"/>
      <c r="SHR170" s="72"/>
      <c r="SHS170" s="72"/>
      <c r="SHT170" s="72"/>
      <c r="SHU170" s="72"/>
      <c r="SHV170" s="72"/>
      <c r="SHW170" s="72"/>
      <c r="SHX170" s="72"/>
      <c r="SHY170" s="72"/>
      <c r="SHZ170" s="72"/>
      <c r="SIA170" s="72"/>
      <c r="SIB170" s="72"/>
      <c r="SIC170" s="72"/>
      <c r="SID170" s="72"/>
      <c r="SIE170" s="72"/>
      <c r="SIF170" s="72"/>
      <c r="SIG170" s="72"/>
      <c r="SIH170" s="72"/>
      <c r="SII170" s="72"/>
      <c r="SIJ170" s="72"/>
      <c r="SIK170" s="72"/>
      <c r="SIL170" s="72"/>
      <c r="SIM170" s="72"/>
      <c r="SIN170" s="72"/>
      <c r="SIO170" s="72"/>
      <c r="SIP170" s="72"/>
      <c r="SIQ170" s="72"/>
      <c r="SIR170" s="72"/>
      <c r="SIS170" s="72"/>
      <c r="SIT170" s="72"/>
      <c r="SIU170" s="72"/>
      <c r="SIV170" s="72"/>
      <c r="SIW170" s="72"/>
      <c r="SIX170" s="72"/>
      <c r="SIY170" s="72"/>
      <c r="SIZ170" s="72"/>
      <c r="SJA170" s="72"/>
      <c r="SJB170" s="72"/>
      <c r="SJC170" s="72"/>
      <c r="SJD170" s="72"/>
      <c r="SJE170" s="72"/>
      <c r="SJF170" s="72"/>
      <c r="SJG170" s="72"/>
      <c r="SJH170" s="72"/>
      <c r="SJI170" s="72"/>
      <c r="SJJ170" s="72"/>
      <c r="SJK170" s="72"/>
      <c r="SJL170" s="72"/>
      <c r="SJM170" s="72"/>
      <c r="SJN170" s="72"/>
      <c r="SJO170" s="72"/>
      <c r="SJP170" s="72"/>
      <c r="SJQ170" s="72"/>
      <c r="SJR170" s="72"/>
      <c r="SJS170" s="72"/>
      <c r="SJT170" s="72"/>
      <c r="SJU170" s="72"/>
      <c r="SJV170" s="72"/>
      <c r="SJW170" s="72"/>
      <c r="SJX170" s="72"/>
      <c r="SJY170" s="72"/>
      <c r="SJZ170" s="72"/>
      <c r="SKA170" s="72"/>
      <c r="SKB170" s="72"/>
      <c r="SKC170" s="72"/>
      <c r="SKD170" s="72"/>
      <c r="SKE170" s="72"/>
      <c r="SKF170" s="72"/>
      <c r="SKG170" s="72"/>
      <c r="SKH170" s="72"/>
      <c r="SKI170" s="72"/>
      <c r="SKJ170" s="72"/>
      <c r="SKK170" s="72"/>
      <c r="SKL170" s="72"/>
      <c r="SKM170" s="72"/>
      <c r="SKN170" s="72"/>
      <c r="SKO170" s="72"/>
      <c r="SKP170" s="72"/>
      <c r="SKQ170" s="72"/>
      <c r="SKR170" s="72"/>
      <c r="SKS170" s="72"/>
      <c r="SKT170" s="72"/>
      <c r="SKU170" s="72"/>
      <c r="SKV170" s="72"/>
      <c r="SKW170" s="72"/>
      <c r="SKX170" s="72"/>
      <c r="SKY170" s="72"/>
      <c r="SKZ170" s="72"/>
      <c r="SLA170" s="72"/>
      <c r="SLB170" s="72"/>
      <c r="SLC170" s="72"/>
      <c r="SLD170" s="72"/>
      <c r="SLE170" s="72"/>
      <c r="SLF170" s="72"/>
      <c r="SLG170" s="72"/>
      <c r="SLH170" s="72"/>
      <c r="SLI170" s="72"/>
      <c r="SLJ170" s="72"/>
      <c r="SLK170" s="72"/>
      <c r="SLL170" s="72"/>
      <c r="SLM170" s="72"/>
      <c r="SLN170" s="72"/>
      <c r="SLO170" s="72"/>
      <c r="SLP170" s="72"/>
      <c r="SLQ170" s="72"/>
      <c r="SLR170" s="72"/>
      <c r="SLS170" s="72"/>
      <c r="SLT170" s="72"/>
      <c r="SLU170" s="72"/>
      <c r="SLV170" s="72"/>
      <c r="SLW170" s="72"/>
      <c r="SLX170" s="72"/>
      <c r="SLY170" s="72"/>
      <c r="SLZ170" s="72"/>
      <c r="SMA170" s="72"/>
      <c r="SMB170" s="72"/>
      <c r="SMC170" s="72"/>
      <c r="SMD170" s="72"/>
      <c r="SME170" s="72"/>
      <c r="SMF170" s="72"/>
      <c r="SMG170" s="72"/>
      <c r="SMH170" s="72"/>
      <c r="SMI170" s="72"/>
      <c r="SMJ170" s="72"/>
      <c r="SMK170" s="72"/>
      <c r="SML170" s="72"/>
      <c r="SMM170" s="72"/>
      <c r="SMN170" s="72"/>
      <c r="SMO170" s="72"/>
      <c r="SMP170" s="72"/>
      <c r="SMQ170" s="72"/>
      <c r="SMR170" s="72"/>
      <c r="SMS170" s="72"/>
      <c r="SMT170" s="72"/>
      <c r="SMU170" s="72"/>
      <c r="SMV170" s="72"/>
      <c r="SMW170" s="72"/>
      <c r="SMX170" s="72"/>
      <c r="SMY170" s="72"/>
      <c r="SMZ170" s="72"/>
      <c r="SNA170" s="72"/>
      <c r="SNB170" s="72"/>
      <c r="SNC170" s="72"/>
      <c r="SND170" s="72"/>
      <c r="SNE170" s="72"/>
      <c r="SNF170" s="72"/>
      <c r="SNG170" s="72"/>
      <c r="SNH170" s="72"/>
      <c r="SNI170" s="72"/>
      <c r="SNJ170" s="72"/>
      <c r="SNK170" s="72"/>
      <c r="SNL170" s="72"/>
      <c r="SNM170" s="72"/>
      <c r="SNN170" s="72"/>
      <c r="SNO170" s="72"/>
      <c r="SNP170" s="72"/>
      <c r="SNQ170" s="72"/>
      <c r="SNR170" s="72"/>
      <c r="SNS170" s="72"/>
      <c r="SNT170" s="72"/>
      <c r="SNU170" s="72"/>
      <c r="SNV170" s="72"/>
      <c r="SNW170" s="72"/>
      <c r="SNX170" s="72"/>
      <c r="SNY170" s="72"/>
      <c r="SNZ170" s="72"/>
      <c r="SOA170" s="72"/>
      <c r="SOB170" s="72"/>
      <c r="SOC170" s="72"/>
      <c r="SOD170" s="72"/>
      <c r="SOE170" s="72"/>
      <c r="SOF170" s="72"/>
      <c r="SOG170" s="72"/>
      <c r="SOH170" s="72"/>
      <c r="SOI170" s="72"/>
      <c r="SOJ170" s="72"/>
      <c r="SOK170" s="72"/>
      <c r="SOL170" s="72"/>
      <c r="SOM170" s="72"/>
      <c r="SON170" s="72"/>
      <c r="SOO170" s="72"/>
      <c r="SOP170" s="72"/>
      <c r="SOQ170" s="72"/>
      <c r="SOR170" s="72"/>
      <c r="SOS170" s="72"/>
      <c r="SOT170" s="72"/>
      <c r="SOU170" s="72"/>
      <c r="SOV170" s="72"/>
      <c r="SOW170" s="72"/>
      <c r="SOX170" s="72"/>
      <c r="SOY170" s="72"/>
      <c r="SOZ170" s="72"/>
      <c r="SPA170" s="72"/>
      <c r="SPB170" s="72"/>
      <c r="SPC170" s="72"/>
      <c r="SPD170" s="72"/>
      <c r="SPE170" s="72"/>
      <c r="SPF170" s="72"/>
      <c r="SPG170" s="72"/>
      <c r="SPH170" s="72"/>
      <c r="SPI170" s="72"/>
      <c r="SPJ170" s="72"/>
      <c r="SPK170" s="72"/>
      <c r="SPL170" s="72"/>
      <c r="SPM170" s="72"/>
      <c r="SPN170" s="72"/>
      <c r="SPO170" s="72"/>
      <c r="SPP170" s="72"/>
      <c r="SPQ170" s="72"/>
      <c r="SPR170" s="72"/>
      <c r="SPS170" s="72"/>
      <c r="SPT170" s="72"/>
      <c r="SPU170" s="72"/>
      <c r="SPV170" s="72"/>
      <c r="SPW170" s="72"/>
      <c r="SPX170" s="72"/>
      <c r="SPY170" s="72"/>
      <c r="SPZ170" s="72"/>
      <c r="SQA170" s="72"/>
      <c r="SQB170" s="72"/>
      <c r="SQC170" s="72"/>
      <c r="SQD170" s="72"/>
      <c r="SQE170" s="72"/>
      <c r="SQF170" s="72"/>
      <c r="SQG170" s="72"/>
      <c r="SQH170" s="72"/>
      <c r="SQI170" s="72"/>
      <c r="SQJ170" s="72"/>
      <c r="SQK170" s="72"/>
      <c r="SQL170" s="72"/>
      <c r="SQM170" s="72"/>
      <c r="SQN170" s="72"/>
      <c r="SQO170" s="72"/>
      <c r="SQP170" s="72"/>
      <c r="SQQ170" s="72"/>
      <c r="SQR170" s="72"/>
      <c r="SQS170" s="72"/>
      <c r="SQT170" s="72"/>
      <c r="SQU170" s="72"/>
      <c r="SQV170" s="72"/>
      <c r="SQW170" s="72"/>
      <c r="SQX170" s="72"/>
      <c r="SQY170" s="72"/>
      <c r="SQZ170" s="72"/>
      <c r="SRA170" s="72"/>
      <c r="SRB170" s="72"/>
      <c r="SRC170" s="72"/>
      <c r="SRD170" s="72"/>
      <c r="SRE170" s="72"/>
      <c r="SRF170" s="72"/>
      <c r="SRG170" s="72"/>
      <c r="SRH170" s="72"/>
      <c r="SRI170" s="72"/>
      <c r="SRJ170" s="72"/>
      <c r="SRK170" s="72"/>
      <c r="SRL170" s="72"/>
      <c r="SRM170" s="72"/>
      <c r="SRN170" s="72"/>
      <c r="SRO170" s="72"/>
      <c r="SRP170" s="72"/>
      <c r="SRQ170" s="72"/>
      <c r="SRR170" s="72"/>
      <c r="SRS170" s="72"/>
      <c r="SRT170" s="72"/>
      <c r="SRU170" s="72"/>
      <c r="SRV170" s="72"/>
      <c r="SRW170" s="72"/>
      <c r="SRX170" s="72"/>
      <c r="SRY170" s="72"/>
      <c r="SRZ170" s="72"/>
      <c r="SSA170" s="72"/>
      <c r="SSB170" s="72"/>
      <c r="SSC170" s="72"/>
      <c r="SSD170" s="72"/>
      <c r="SSE170" s="72"/>
      <c r="SSF170" s="72"/>
      <c r="SSG170" s="72"/>
      <c r="SSH170" s="72"/>
      <c r="SSI170" s="72"/>
      <c r="SSJ170" s="72"/>
      <c r="SSK170" s="72"/>
      <c r="SSL170" s="72"/>
      <c r="SSM170" s="72"/>
      <c r="SSN170" s="72"/>
      <c r="SSO170" s="72"/>
      <c r="SSP170" s="72"/>
      <c r="SSQ170" s="72"/>
      <c r="SSR170" s="72"/>
      <c r="SSS170" s="72"/>
      <c r="SST170" s="72"/>
      <c r="SSU170" s="72"/>
      <c r="SSV170" s="72"/>
      <c r="SSW170" s="72"/>
      <c r="SSX170" s="72"/>
      <c r="SSY170" s="72"/>
      <c r="SSZ170" s="72"/>
      <c r="STA170" s="72"/>
      <c r="STB170" s="72"/>
      <c r="STC170" s="72"/>
      <c r="STD170" s="72"/>
      <c r="STE170" s="72"/>
      <c r="STF170" s="72"/>
      <c r="STG170" s="72"/>
      <c r="STH170" s="72"/>
      <c r="STI170" s="72"/>
      <c r="STJ170" s="72"/>
      <c r="STK170" s="72"/>
      <c r="STL170" s="72"/>
      <c r="STM170" s="72"/>
      <c r="STN170" s="72"/>
      <c r="STO170" s="72"/>
      <c r="STP170" s="72"/>
      <c r="STQ170" s="72"/>
      <c r="STR170" s="72"/>
      <c r="STS170" s="72"/>
      <c r="STT170" s="72"/>
      <c r="STU170" s="72"/>
      <c r="STV170" s="72"/>
      <c r="STW170" s="72"/>
      <c r="STX170" s="72"/>
      <c r="STY170" s="72"/>
      <c r="STZ170" s="72"/>
      <c r="SUA170" s="72"/>
      <c r="SUB170" s="72"/>
      <c r="SUC170" s="72"/>
      <c r="SUD170" s="72"/>
      <c r="SUE170" s="72"/>
      <c r="SUF170" s="72"/>
      <c r="SUG170" s="72"/>
      <c r="SUH170" s="72"/>
      <c r="SUI170" s="72"/>
      <c r="SUJ170" s="72"/>
      <c r="SUK170" s="72"/>
      <c r="SUL170" s="72"/>
      <c r="SUM170" s="72"/>
      <c r="SUN170" s="72"/>
      <c r="SUO170" s="72"/>
      <c r="SUP170" s="72"/>
      <c r="SUQ170" s="72"/>
      <c r="SUR170" s="72"/>
      <c r="SUS170" s="72"/>
      <c r="SUT170" s="72"/>
      <c r="SUU170" s="72"/>
      <c r="SUV170" s="72"/>
      <c r="SUW170" s="72"/>
      <c r="SUX170" s="72"/>
      <c r="SUY170" s="72"/>
      <c r="SUZ170" s="72"/>
      <c r="SVA170" s="72"/>
      <c r="SVB170" s="72"/>
      <c r="SVC170" s="72"/>
      <c r="SVD170" s="72"/>
      <c r="SVE170" s="72"/>
      <c r="SVF170" s="72"/>
      <c r="SVG170" s="72"/>
      <c r="SVH170" s="72"/>
      <c r="SVI170" s="72"/>
      <c r="SVJ170" s="72"/>
      <c r="SVK170" s="72"/>
      <c r="SVL170" s="72"/>
      <c r="SVM170" s="72"/>
      <c r="SVN170" s="72"/>
      <c r="SVO170" s="72"/>
      <c r="SVP170" s="72"/>
      <c r="SVQ170" s="72"/>
      <c r="SVR170" s="72"/>
      <c r="SVS170" s="72"/>
      <c r="SVT170" s="72"/>
      <c r="SVU170" s="72"/>
      <c r="SVV170" s="72"/>
      <c r="SVW170" s="72"/>
      <c r="SVX170" s="72"/>
      <c r="SVY170" s="72"/>
      <c r="SVZ170" s="72"/>
      <c r="SWA170" s="72"/>
      <c r="SWB170" s="72"/>
      <c r="SWC170" s="72"/>
      <c r="SWD170" s="72"/>
      <c r="SWE170" s="72"/>
      <c r="SWF170" s="72"/>
      <c r="SWG170" s="72"/>
      <c r="SWH170" s="72"/>
      <c r="SWI170" s="72"/>
      <c r="SWJ170" s="72"/>
      <c r="SWK170" s="72"/>
      <c r="SWL170" s="72"/>
      <c r="SWM170" s="72"/>
      <c r="SWN170" s="72"/>
      <c r="SWO170" s="72"/>
      <c r="SWP170" s="72"/>
      <c r="SWQ170" s="72"/>
      <c r="SWR170" s="72"/>
      <c r="SWS170" s="72"/>
      <c r="SWT170" s="72"/>
      <c r="SWU170" s="72"/>
      <c r="SWV170" s="72"/>
      <c r="SWW170" s="72"/>
      <c r="SWX170" s="72"/>
      <c r="SWY170" s="72"/>
      <c r="SWZ170" s="72"/>
      <c r="SXA170" s="72"/>
      <c r="SXB170" s="72"/>
      <c r="SXC170" s="72"/>
      <c r="SXD170" s="72"/>
      <c r="SXE170" s="72"/>
      <c r="SXF170" s="72"/>
      <c r="SXG170" s="72"/>
      <c r="SXH170" s="72"/>
      <c r="SXI170" s="72"/>
      <c r="SXJ170" s="72"/>
      <c r="SXK170" s="72"/>
      <c r="SXL170" s="72"/>
      <c r="SXM170" s="72"/>
      <c r="SXN170" s="72"/>
      <c r="SXO170" s="72"/>
      <c r="SXP170" s="72"/>
      <c r="SXQ170" s="72"/>
      <c r="SXR170" s="72"/>
      <c r="SXS170" s="72"/>
      <c r="SXT170" s="72"/>
      <c r="SXU170" s="72"/>
      <c r="SXV170" s="72"/>
      <c r="SXW170" s="72"/>
      <c r="SXX170" s="72"/>
      <c r="SXY170" s="72"/>
      <c r="SXZ170" s="72"/>
      <c r="SYA170" s="72"/>
      <c r="SYB170" s="72"/>
      <c r="SYC170" s="72"/>
      <c r="SYD170" s="72"/>
      <c r="SYE170" s="72"/>
      <c r="SYF170" s="72"/>
      <c r="SYG170" s="72"/>
      <c r="SYH170" s="72"/>
      <c r="SYI170" s="72"/>
      <c r="SYJ170" s="72"/>
      <c r="SYK170" s="72"/>
      <c r="SYL170" s="72"/>
      <c r="SYM170" s="72"/>
      <c r="SYN170" s="72"/>
      <c r="SYO170" s="72"/>
      <c r="SYP170" s="72"/>
      <c r="SYQ170" s="72"/>
      <c r="SYR170" s="72"/>
      <c r="SYS170" s="72"/>
      <c r="SYT170" s="72"/>
      <c r="SYU170" s="72"/>
      <c r="SYV170" s="72"/>
      <c r="SYW170" s="72"/>
      <c r="SYX170" s="72"/>
      <c r="SYY170" s="72"/>
      <c r="SYZ170" s="72"/>
      <c r="SZA170" s="72"/>
      <c r="SZB170" s="72"/>
      <c r="SZC170" s="72"/>
      <c r="SZD170" s="72"/>
      <c r="SZE170" s="72"/>
      <c r="SZF170" s="72"/>
      <c r="SZG170" s="72"/>
      <c r="SZH170" s="72"/>
      <c r="SZI170" s="72"/>
      <c r="SZJ170" s="72"/>
      <c r="SZK170" s="72"/>
      <c r="SZL170" s="72"/>
      <c r="SZM170" s="72"/>
      <c r="SZN170" s="72"/>
      <c r="SZO170" s="72"/>
      <c r="SZP170" s="72"/>
      <c r="SZQ170" s="72"/>
      <c r="SZR170" s="72"/>
      <c r="SZS170" s="72"/>
      <c r="SZT170" s="72"/>
      <c r="SZU170" s="72"/>
      <c r="SZV170" s="72"/>
      <c r="SZW170" s="72"/>
      <c r="SZX170" s="72"/>
      <c r="SZY170" s="72"/>
      <c r="SZZ170" s="72"/>
      <c r="TAA170" s="72"/>
      <c r="TAB170" s="72"/>
      <c r="TAC170" s="72"/>
      <c r="TAD170" s="72"/>
      <c r="TAE170" s="72"/>
      <c r="TAF170" s="72"/>
      <c r="TAG170" s="72"/>
      <c r="TAH170" s="72"/>
      <c r="TAI170" s="72"/>
      <c r="TAJ170" s="72"/>
      <c r="TAK170" s="72"/>
      <c r="TAL170" s="72"/>
      <c r="TAM170" s="72"/>
      <c r="TAN170" s="72"/>
      <c r="TAO170" s="72"/>
      <c r="TAP170" s="72"/>
      <c r="TAQ170" s="72"/>
      <c r="TAR170" s="72"/>
      <c r="TAS170" s="72"/>
      <c r="TAT170" s="72"/>
      <c r="TAU170" s="72"/>
      <c r="TAV170" s="72"/>
      <c r="TAW170" s="72"/>
      <c r="TAX170" s="72"/>
      <c r="TAY170" s="72"/>
      <c r="TAZ170" s="72"/>
      <c r="TBA170" s="72"/>
      <c r="TBB170" s="72"/>
      <c r="TBC170" s="72"/>
      <c r="TBD170" s="72"/>
      <c r="TBE170" s="72"/>
      <c r="TBF170" s="72"/>
      <c r="TBG170" s="72"/>
      <c r="TBH170" s="72"/>
      <c r="TBI170" s="72"/>
      <c r="TBJ170" s="72"/>
      <c r="TBK170" s="72"/>
      <c r="TBL170" s="72"/>
      <c r="TBM170" s="72"/>
      <c r="TBN170" s="72"/>
      <c r="TBO170" s="72"/>
      <c r="TBP170" s="72"/>
      <c r="TBQ170" s="72"/>
      <c r="TBR170" s="72"/>
      <c r="TBS170" s="72"/>
      <c r="TBT170" s="72"/>
      <c r="TBU170" s="72"/>
      <c r="TBV170" s="72"/>
      <c r="TBW170" s="72"/>
      <c r="TBX170" s="72"/>
      <c r="TBY170" s="72"/>
      <c r="TBZ170" s="72"/>
      <c r="TCA170" s="72"/>
      <c r="TCB170" s="72"/>
      <c r="TCC170" s="72"/>
      <c r="TCD170" s="72"/>
      <c r="TCE170" s="72"/>
      <c r="TCF170" s="72"/>
      <c r="TCG170" s="72"/>
      <c r="TCH170" s="72"/>
      <c r="TCI170" s="72"/>
      <c r="TCJ170" s="72"/>
      <c r="TCK170" s="72"/>
      <c r="TCL170" s="72"/>
      <c r="TCM170" s="72"/>
      <c r="TCN170" s="72"/>
      <c r="TCO170" s="72"/>
      <c r="TCP170" s="72"/>
      <c r="TCQ170" s="72"/>
      <c r="TCR170" s="72"/>
      <c r="TCS170" s="72"/>
      <c r="TCT170" s="72"/>
      <c r="TCU170" s="72"/>
      <c r="TCV170" s="72"/>
      <c r="TCW170" s="72"/>
      <c r="TCX170" s="72"/>
      <c r="TCY170" s="72"/>
      <c r="TCZ170" s="72"/>
      <c r="TDA170" s="72"/>
      <c r="TDB170" s="72"/>
      <c r="TDC170" s="72"/>
      <c r="TDD170" s="72"/>
      <c r="TDE170" s="72"/>
      <c r="TDF170" s="72"/>
      <c r="TDG170" s="72"/>
      <c r="TDH170" s="72"/>
      <c r="TDI170" s="72"/>
      <c r="TDJ170" s="72"/>
      <c r="TDK170" s="72"/>
      <c r="TDL170" s="72"/>
      <c r="TDM170" s="72"/>
      <c r="TDN170" s="72"/>
      <c r="TDO170" s="72"/>
      <c r="TDP170" s="72"/>
      <c r="TDQ170" s="72"/>
      <c r="TDR170" s="72"/>
      <c r="TDS170" s="72"/>
      <c r="TDT170" s="72"/>
      <c r="TDU170" s="72"/>
      <c r="TDV170" s="72"/>
      <c r="TDW170" s="72"/>
      <c r="TDX170" s="72"/>
      <c r="TDY170" s="72"/>
      <c r="TDZ170" s="72"/>
      <c r="TEA170" s="72"/>
      <c r="TEB170" s="72"/>
      <c r="TEC170" s="72"/>
      <c r="TED170" s="72"/>
      <c r="TEE170" s="72"/>
      <c r="TEF170" s="72"/>
      <c r="TEG170" s="72"/>
      <c r="TEH170" s="72"/>
      <c r="TEI170" s="72"/>
      <c r="TEJ170" s="72"/>
      <c r="TEK170" s="72"/>
      <c r="TEL170" s="72"/>
      <c r="TEM170" s="72"/>
      <c r="TEN170" s="72"/>
      <c r="TEO170" s="72"/>
      <c r="TEP170" s="72"/>
      <c r="TEQ170" s="72"/>
      <c r="TER170" s="72"/>
      <c r="TES170" s="72"/>
      <c r="TET170" s="72"/>
      <c r="TEU170" s="72"/>
      <c r="TEV170" s="72"/>
      <c r="TEW170" s="72"/>
      <c r="TEX170" s="72"/>
      <c r="TEY170" s="72"/>
      <c r="TEZ170" s="72"/>
      <c r="TFA170" s="72"/>
      <c r="TFB170" s="72"/>
      <c r="TFC170" s="72"/>
      <c r="TFD170" s="72"/>
      <c r="TFE170" s="72"/>
      <c r="TFF170" s="72"/>
      <c r="TFG170" s="72"/>
      <c r="TFH170" s="72"/>
      <c r="TFI170" s="72"/>
      <c r="TFJ170" s="72"/>
      <c r="TFK170" s="72"/>
      <c r="TFL170" s="72"/>
      <c r="TFM170" s="72"/>
      <c r="TFN170" s="72"/>
      <c r="TFO170" s="72"/>
      <c r="TFP170" s="72"/>
      <c r="TFQ170" s="72"/>
      <c r="TFR170" s="72"/>
      <c r="TFS170" s="72"/>
      <c r="TFT170" s="72"/>
      <c r="TFU170" s="72"/>
      <c r="TFV170" s="72"/>
      <c r="TFW170" s="72"/>
      <c r="TFX170" s="72"/>
      <c r="TFY170" s="72"/>
      <c r="TFZ170" s="72"/>
      <c r="TGA170" s="72"/>
      <c r="TGB170" s="72"/>
      <c r="TGC170" s="72"/>
      <c r="TGD170" s="72"/>
      <c r="TGE170" s="72"/>
      <c r="TGF170" s="72"/>
      <c r="TGG170" s="72"/>
      <c r="TGH170" s="72"/>
      <c r="TGI170" s="72"/>
      <c r="TGJ170" s="72"/>
      <c r="TGK170" s="72"/>
      <c r="TGL170" s="72"/>
      <c r="TGM170" s="72"/>
      <c r="TGN170" s="72"/>
      <c r="TGO170" s="72"/>
      <c r="TGP170" s="72"/>
      <c r="TGQ170" s="72"/>
      <c r="TGR170" s="72"/>
      <c r="TGS170" s="72"/>
      <c r="TGT170" s="72"/>
      <c r="TGU170" s="72"/>
      <c r="TGV170" s="72"/>
      <c r="TGW170" s="72"/>
      <c r="TGX170" s="72"/>
      <c r="TGY170" s="72"/>
      <c r="TGZ170" s="72"/>
      <c r="THA170" s="72"/>
      <c r="THB170" s="72"/>
      <c r="THC170" s="72"/>
      <c r="THD170" s="72"/>
      <c r="THE170" s="72"/>
      <c r="THF170" s="72"/>
      <c r="THG170" s="72"/>
      <c r="THH170" s="72"/>
      <c r="THI170" s="72"/>
      <c r="THJ170" s="72"/>
      <c r="THK170" s="72"/>
      <c r="THL170" s="72"/>
      <c r="THM170" s="72"/>
      <c r="THN170" s="72"/>
      <c r="THO170" s="72"/>
      <c r="THP170" s="72"/>
      <c r="THQ170" s="72"/>
      <c r="THR170" s="72"/>
      <c r="THS170" s="72"/>
      <c r="THT170" s="72"/>
      <c r="THU170" s="72"/>
      <c r="THV170" s="72"/>
      <c r="THW170" s="72"/>
      <c r="THX170" s="72"/>
      <c r="THY170" s="72"/>
      <c r="THZ170" s="72"/>
      <c r="TIA170" s="72"/>
      <c r="TIB170" s="72"/>
      <c r="TIC170" s="72"/>
      <c r="TID170" s="72"/>
      <c r="TIE170" s="72"/>
      <c r="TIF170" s="72"/>
      <c r="TIG170" s="72"/>
      <c r="TIH170" s="72"/>
      <c r="TII170" s="72"/>
      <c r="TIJ170" s="72"/>
      <c r="TIK170" s="72"/>
      <c r="TIL170" s="72"/>
      <c r="TIM170" s="72"/>
      <c r="TIN170" s="72"/>
      <c r="TIO170" s="72"/>
      <c r="TIP170" s="72"/>
      <c r="TIQ170" s="72"/>
      <c r="TIR170" s="72"/>
      <c r="TIS170" s="72"/>
      <c r="TIT170" s="72"/>
      <c r="TIU170" s="72"/>
      <c r="TIV170" s="72"/>
      <c r="TIW170" s="72"/>
      <c r="TIX170" s="72"/>
      <c r="TIY170" s="72"/>
      <c r="TIZ170" s="72"/>
      <c r="TJA170" s="72"/>
      <c r="TJB170" s="72"/>
      <c r="TJC170" s="72"/>
      <c r="TJD170" s="72"/>
      <c r="TJE170" s="72"/>
      <c r="TJF170" s="72"/>
      <c r="TJG170" s="72"/>
      <c r="TJH170" s="72"/>
      <c r="TJI170" s="72"/>
      <c r="TJJ170" s="72"/>
      <c r="TJK170" s="72"/>
      <c r="TJL170" s="72"/>
      <c r="TJM170" s="72"/>
      <c r="TJN170" s="72"/>
      <c r="TJO170" s="72"/>
      <c r="TJP170" s="72"/>
      <c r="TJQ170" s="72"/>
      <c r="TJR170" s="72"/>
      <c r="TJS170" s="72"/>
      <c r="TJT170" s="72"/>
      <c r="TJU170" s="72"/>
      <c r="TJV170" s="72"/>
      <c r="TJW170" s="72"/>
      <c r="TJX170" s="72"/>
      <c r="TJY170" s="72"/>
      <c r="TJZ170" s="72"/>
      <c r="TKA170" s="72"/>
      <c r="TKB170" s="72"/>
      <c r="TKC170" s="72"/>
      <c r="TKD170" s="72"/>
      <c r="TKE170" s="72"/>
      <c r="TKF170" s="72"/>
      <c r="TKG170" s="72"/>
      <c r="TKH170" s="72"/>
      <c r="TKI170" s="72"/>
      <c r="TKJ170" s="72"/>
      <c r="TKK170" s="72"/>
      <c r="TKL170" s="72"/>
      <c r="TKM170" s="72"/>
      <c r="TKN170" s="72"/>
      <c r="TKO170" s="72"/>
      <c r="TKP170" s="72"/>
      <c r="TKQ170" s="72"/>
      <c r="TKR170" s="72"/>
      <c r="TKS170" s="72"/>
      <c r="TKT170" s="72"/>
      <c r="TKU170" s="72"/>
      <c r="TKV170" s="72"/>
      <c r="TKW170" s="72"/>
      <c r="TKX170" s="72"/>
      <c r="TKY170" s="72"/>
      <c r="TKZ170" s="72"/>
      <c r="TLA170" s="72"/>
      <c r="TLB170" s="72"/>
      <c r="TLC170" s="72"/>
      <c r="TLD170" s="72"/>
      <c r="TLE170" s="72"/>
      <c r="TLF170" s="72"/>
      <c r="TLG170" s="72"/>
      <c r="TLH170" s="72"/>
      <c r="TLI170" s="72"/>
      <c r="TLJ170" s="72"/>
      <c r="TLK170" s="72"/>
      <c r="TLL170" s="72"/>
      <c r="TLM170" s="72"/>
      <c r="TLN170" s="72"/>
      <c r="TLO170" s="72"/>
      <c r="TLP170" s="72"/>
      <c r="TLQ170" s="72"/>
      <c r="TLR170" s="72"/>
      <c r="TLS170" s="72"/>
      <c r="TLT170" s="72"/>
      <c r="TLU170" s="72"/>
      <c r="TLV170" s="72"/>
      <c r="TLW170" s="72"/>
      <c r="TLX170" s="72"/>
      <c r="TLY170" s="72"/>
      <c r="TLZ170" s="72"/>
      <c r="TMA170" s="72"/>
      <c r="TMB170" s="72"/>
      <c r="TMC170" s="72"/>
      <c r="TMD170" s="72"/>
      <c r="TME170" s="72"/>
      <c r="TMF170" s="72"/>
      <c r="TMG170" s="72"/>
      <c r="TMH170" s="72"/>
      <c r="TMI170" s="72"/>
      <c r="TMJ170" s="72"/>
      <c r="TMK170" s="72"/>
      <c r="TML170" s="72"/>
      <c r="TMM170" s="72"/>
      <c r="TMN170" s="72"/>
      <c r="TMO170" s="72"/>
      <c r="TMP170" s="72"/>
      <c r="TMQ170" s="72"/>
      <c r="TMR170" s="72"/>
      <c r="TMS170" s="72"/>
      <c r="TMT170" s="72"/>
      <c r="TMU170" s="72"/>
      <c r="TMV170" s="72"/>
      <c r="TMW170" s="72"/>
      <c r="TMX170" s="72"/>
      <c r="TMY170" s="72"/>
      <c r="TMZ170" s="72"/>
      <c r="TNA170" s="72"/>
      <c r="TNB170" s="72"/>
      <c r="TNC170" s="72"/>
      <c r="TND170" s="72"/>
      <c r="TNE170" s="72"/>
      <c r="TNF170" s="72"/>
      <c r="TNG170" s="72"/>
      <c r="TNH170" s="72"/>
      <c r="TNI170" s="72"/>
      <c r="TNJ170" s="72"/>
      <c r="TNK170" s="72"/>
      <c r="TNL170" s="72"/>
      <c r="TNM170" s="72"/>
      <c r="TNN170" s="72"/>
      <c r="TNO170" s="72"/>
      <c r="TNP170" s="72"/>
      <c r="TNQ170" s="72"/>
      <c r="TNR170" s="72"/>
      <c r="TNS170" s="72"/>
      <c r="TNT170" s="72"/>
      <c r="TNU170" s="72"/>
      <c r="TNV170" s="72"/>
      <c r="TNW170" s="72"/>
      <c r="TNX170" s="72"/>
      <c r="TNY170" s="72"/>
      <c r="TNZ170" s="72"/>
      <c r="TOA170" s="72"/>
      <c r="TOB170" s="72"/>
      <c r="TOC170" s="72"/>
      <c r="TOD170" s="72"/>
      <c r="TOE170" s="72"/>
      <c r="TOF170" s="72"/>
      <c r="TOG170" s="72"/>
      <c r="TOH170" s="72"/>
      <c r="TOI170" s="72"/>
      <c r="TOJ170" s="72"/>
      <c r="TOK170" s="72"/>
      <c r="TOL170" s="72"/>
      <c r="TOM170" s="72"/>
      <c r="TON170" s="72"/>
      <c r="TOO170" s="72"/>
      <c r="TOP170" s="72"/>
      <c r="TOQ170" s="72"/>
      <c r="TOR170" s="72"/>
      <c r="TOS170" s="72"/>
      <c r="TOT170" s="72"/>
      <c r="TOU170" s="72"/>
      <c r="TOV170" s="72"/>
      <c r="TOW170" s="72"/>
      <c r="TOX170" s="72"/>
      <c r="TOY170" s="72"/>
      <c r="TOZ170" s="72"/>
      <c r="TPA170" s="72"/>
      <c r="TPB170" s="72"/>
      <c r="TPC170" s="72"/>
      <c r="TPD170" s="72"/>
      <c r="TPE170" s="72"/>
      <c r="TPF170" s="72"/>
      <c r="TPG170" s="72"/>
      <c r="TPH170" s="72"/>
      <c r="TPI170" s="72"/>
      <c r="TPJ170" s="72"/>
      <c r="TPK170" s="72"/>
      <c r="TPL170" s="72"/>
      <c r="TPM170" s="72"/>
      <c r="TPN170" s="72"/>
      <c r="TPO170" s="72"/>
      <c r="TPP170" s="72"/>
      <c r="TPQ170" s="72"/>
      <c r="TPR170" s="72"/>
      <c r="TPS170" s="72"/>
      <c r="TPT170" s="72"/>
      <c r="TPU170" s="72"/>
      <c r="TPV170" s="72"/>
      <c r="TPW170" s="72"/>
      <c r="TPX170" s="72"/>
      <c r="TPY170" s="72"/>
      <c r="TPZ170" s="72"/>
      <c r="TQA170" s="72"/>
      <c r="TQB170" s="72"/>
      <c r="TQC170" s="72"/>
      <c r="TQD170" s="72"/>
      <c r="TQE170" s="72"/>
      <c r="TQF170" s="72"/>
      <c r="TQG170" s="72"/>
      <c r="TQH170" s="72"/>
      <c r="TQI170" s="72"/>
      <c r="TQJ170" s="72"/>
      <c r="TQK170" s="72"/>
      <c r="TQL170" s="72"/>
      <c r="TQM170" s="72"/>
      <c r="TQN170" s="72"/>
      <c r="TQO170" s="72"/>
      <c r="TQP170" s="72"/>
      <c r="TQQ170" s="72"/>
      <c r="TQR170" s="72"/>
      <c r="TQS170" s="72"/>
      <c r="TQT170" s="72"/>
      <c r="TQU170" s="72"/>
      <c r="TQV170" s="72"/>
      <c r="TQW170" s="72"/>
      <c r="TQX170" s="72"/>
      <c r="TQY170" s="72"/>
      <c r="TQZ170" s="72"/>
      <c r="TRA170" s="72"/>
      <c r="TRB170" s="72"/>
      <c r="TRC170" s="72"/>
      <c r="TRD170" s="72"/>
      <c r="TRE170" s="72"/>
      <c r="TRF170" s="72"/>
      <c r="TRG170" s="72"/>
      <c r="TRH170" s="72"/>
      <c r="TRI170" s="72"/>
      <c r="TRJ170" s="72"/>
      <c r="TRK170" s="72"/>
      <c r="TRL170" s="72"/>
      <c r="TRM170" s="72"/>
      <c r="TRN170" s="72"/>
      <c r="TRO170" s="72"/>
      <c r="TRP170" s="72"/>
      <c r="TRQ170" s="72"/>
      <c r="TRR170" s="72"/>
      <c r="TRS170" s="72"/>
      <c r="TRT170" s="72"/>
      <c r="TRU170" s="72"/>
      <c r="TRV170" s="72"/>
      <c r="TRW170" s="72"/>
      <c r="TRX170" s="72"/>
      <c r="TRY170" s="72"/>
      <c r="TRZ170" s="72"/>
      <c r="TSA170" s="72"/>
      <c r="TSB170" s="72"/>
      <c r="TSC170" s="72"/>
      <c r="TSD170" s="72"/>
      <c r="TSE170" s="72"/>
      <c r="TSF170" s="72"/>
      <c r="TSG170" s="72"/>
      <c r="TSH170" s="72"/>
      <c r="TSI170" s="72"/>
      <c r="TSJ170" s="72"/>
      <c r="TSK170" s="72"/>
      <c r="TSL170" s="72"/>
      <c r="TSM170" s="72"/>
      <c r="TSN170" s="72"/>
      <c r="TSO170" s="72"/>
      <c r="TSP170" s="72"/>
      <c r="TSQ170" s="72"/>
      <c r="TSR170" s="72"/>
      <c r="TSS170" s="72"/>
      <c r="TST170" s="72"/>
      <c r="TSU170" s="72"/>
      <c r="TSV170" s="72"/>
      <c r="TSW170" s="72"/>
      <c r="TSX170" s="72"/>
      <c r="TSY170" s="72"/>
      <c r="TSZ170" s="72"/>
      <c r="TTA170" s="72"/>
      <c r="TTB170" s="72"/>
      <c r="TTC170" s="72"/>
      <c r="TTD170" s="72"/>
      <c r="TTE170" s="72"/>
      <c r="TTF170" s="72"/>
      <c r="TTG170" s="72"/>
      <c r="TTH170" s="72"/>
      <c r="TTI170" s="72"/>
      <c r="TTJ170" s="72"/>
      <c r="TTK170" s="72"/>
      <c r="TTL170" s="72"/>
      <c r="TTM170" s="72"/>
      <c r="TTN170" s="72"/>
      <c r="TTO170" s="72"/>
      <c r="TTP170" s="72"/>
      <c r="TTQ170" s="72"/>
      <c r="TTR170" s="72"/>
      <c r="TTS170" s="72"/>
      <c r="TTT170" s="72"/>
      <c r="TTU170" s="72"/>
      <c r="TTV170" s="72"/>
      <c r="TTW170" s="72"/>
      <c r="TTX170" s="72"/>
      <c r="TTY170" s="72"/>
      <c r="TTZ170" s="72"/>
      <c r="TUA170" s="72"/>
      <c r="TUB170" s="72"/>
      <c r="TUC170" s="72"/>
      <c r="TUD170" s="72"/>
      <c r="TUE170" s="72"/>
      <c r="TUF170" s="72"/>
      <c r="TUG170" s="72"/>
      <c r="TUH170" s="72"/>
      <c r="TUI170" s="72"/>
      <c r="TUJ170" s="72"/>
      <c r="TUK170" s="72"/>
      <c r="TUL170" s="72"/>
      <c r="TUM170" s="72"/>
      <c r="TUN170" s="72"/>
      <c r="TUO170" s="72"/>
      <c r="TUP170" s="72"/>
      <c r="TUQ170" s="72"/>
      <c r="TUR170" s="72"/>
      <c r="TUS170" s="72"/>
      <c r="TUT170" s="72"/>
      <c r="TUU170" s="72"/>
      <c r="TUV170" s="72"/>
      <c r="TUW170" s="72"/>
      <c r="TUX170" s="72"/>
      <c r="TUY170" s="72"/>
      <c r="TUZ170" s="72"/>
      <c r="TVA170" s="72"/>
      <c r="TVB170" s="72"/>
      <c r="TVC170" s="72"/>
      <c r="TVD170" s="72"/>
      <c r="TVE170" s="72"/>
      <c r="TVF170" s="72"/>
      <c r="TVG170" s="72"/>
      <c r="TVH170" s="72"/>
      <c r="TVI170" s="72"/>
      <c r="TVJ170" s="72"/>
      <c r="TVK170" s="72"/>
      <c r="TVL170" s="72"/>
      <c r="TVM170" s="72"/>
      <c r="TVN170" s="72"/>
      <c r="TVO170" s="72"/>
      <c r="TVP170" s="72"/>
      <c r="TVQ170" s="72"/>
      <c r="TVR170" s="72"/>
      <c r="TVS170" s="72"/>
      <c r="TVT170" s="72"/>
      <c r="TVU170" s="72"/>
      <c r="TVV170" s="72"/>
      <c r="TVW170" s="72"/>
      <c r="TVX170" s="72"/>
      <c r="TVY170" s="72"/>
      <c r="TVZ170" s="72"/>
      <c r="TWA170" s="72"/>
      <c r="TWB170" s="72"/>
      <c r="TWC170" s="72"/>
      <c r="TWD170" s="72"/>
      <c r="TWE170" s="72"/>
      <c r="TWF170" s="72"/>
      <c r="TWG170" s="72"/>
      <c r="TWH170" s="72"/>
      <c r="TWI170" s="72"/>
      <c r="TWJ170" s="72"/>
      <c r="TWK170" s="72"/>
      <c r="TWL170" s="72"/>
      <c r="TWM170" s="72"/>
      <c r="TWN170" s="72"/>
      <c r="TWO170" s="72"/>
      <c r="TWP170" s="72"/>
      <c r="TWQ170" s="72"/>
      <c r="TWR170" s="72"/>
      <c r="TWS170" s="72"/>
      <c r="TWT170" s="72"/>
      <c r="TWU170" s="72"/>
      <c r="TWV170" s="72"/>
      <c r="TWW170" s="72"/>
      <c r="TWX170" s="72"/>
      <c r="TWY170" s="72"/>
      <c r="TWZ170" s="72"/>
      <c r="TXA170" s="72"/>
      <c r="TXB170" s="72"/>
      <c r="TXC170" s="72"/>
      <c r="TXD170" s="72"/>
      <c r="TXE170" s="72"/>
      <c r="TXF170" s="72"/>
      <c r="TXG170" s="72"/>
      <c r="TXH170" s="72"/>
      <c r="TXI170" s="72"/>
      <c r="TXJ170" s="72"/>
      <c r="TXK170" s="72"/>
      <c r="TXL170" s="72"/>
      <c r="TXM170" s="72"/>
      <c r="TXN170" s="72"/>
      <c r="TXO170" s="72"/>
      <c r="TXP170" s="72"/>
      <c r="TXQ170" s="72"/>
      <c r="TXR170" s="72"/>
      <c r="TXS170" s="72"/>
      <c r="TXT170" s="72"/>
      <c r="TXU170" s="72"/>
      <c r="TXV170" s="72"/>
      <c r="TXW170" s="72"/>
      <c r="TXX170" s="72"/>
      <c r="TXY170" s="72"/>
      <c r="TXZ170" s="72"/>
      <c r="TYA170" s="72"/>
      <c r="TYB170" s="72"/>
      <c r="TYC170" s="72"/>
      <c r="TYD170" s="72"/>
      <c r="TYE170" s="72"/>
      <c r="TYF170" s="72"/>
      <c r="TYG170" s="72"/>
      <c r="TYH170" s="72"/>
      <c r="TYI170" s="72"/>
      <c r="TYJ170" s="72"/>
      <c r="TYK170" s="72"/>
      <c r="TYL170" s="72"/>
      <c r="TYM170" s="72"/>
      <c r="TYN170" s="72"/>
      <c r="TYO170" s="72"/>
      <c r="TYP170" s="72"/>
      <c r="TYQ170" s="72"/>
      <c r="TYR170" s="72"/>
      <c r="TYS170" s="72"/>
      <c r="TYT170" s="72"/>
      <c r="TYU170" s="72"/>
      <c r="TYV170" s="72"/>
      <c r="TYW170" s="72"/>
      <c r="TYX170" s="72"/>
      <c r="TYY170" s="72"/>
      <c r="TYZ170" s="72"/>
      <c r="TZA170" s="72"/>
      <c r="TZB170" s="72"/>
      <c r="TZC170" s="72"/>
      <c r="TZD170" s="72"/>
      <c r="TZE170" s="72"/>
      <c r="TZF170" s="72"/>
      <c r="TZG170" s="72"/>
      <c r="TZH170" s="72"/>
      <c r="TZI170" s="72"/>
      <c r="TZJ170" s="72"/>
      <c r="TZK170" s="72"/>
      <c r="TZL170" s="72"/>
      <c r="TZM170" s="72"/>
      <c r="TZN170" s="72"/>
      <c r="TZO170" s="72"/>
      <c r="TZP170" s="72"/>
      <c r="TZQ170" s="72"/>
      <c r="TZR170" s="72"/>
      <c r="TZS170" s="72"/>
      <c r="TZT170" s="72"/>
      <c r="TZU170" s="72"/>
      <c r="TZV170" s="72"/>
      <c r="TZW170" s="72"/>
      <c r="TZX170" s="72"/>
      <c r="TZY170" s="72"/>
      <c r="TZZ170" s="72"/>
      <c r="UAA170" s="72"/>
      <c r="UAB170" s="72"/>
      <c r="UAC170" s="72"/>
      <c r="UAD170" s="72"/>
      <c r="UAE170" s="72"/>
      <c r="UAF170" s="72"/>
      <c r="UAG170" s="72"/>
      <c r="UAH170" s="72"/>
      <c r="UAI170" s="72"/>
      <c r="UAJ170" s="72"/>
      <c r="UAK170" s="72"/>
      <c r="UAL170" s="72"/>
      <c r="UAM170" s="72"/>
      <c r="UAN170" s="72"/>
      <c r="UAO170" s="72"/>
      <c r="UAP170" s="72"/>
      <c r="UAQ170" s="72"/>
      <c r="UAR170" s="72"/>
      <c r="UAS170" s="72"/>
      <c r="UAT170" s="72"/>
      <c r="UAU170" s="72"/>
      <c r="UAV170" s="72"/>
      <c r="UAW170" s="72"/>
      <c r="UAX170" s="72"/>
      <c r="UAY170" s="72"/>
      <c r="UAZ170" s="72"/>
      <c r="UBA170" s="72"/>
      <c r="UBB170" s="72"/>
      <c r="UBC170" s="72"/>
      <c r="UBD170" s="72"/>
      <c r="UBE170" s="72"/>
      <c r="UBF170" s="72"/>
      <c r="UBG170" s="72"/>
      <c r="UBH170" s="72"/>
      <c r="UBI170" s="72"/>
      <c r="UBJ170" s="72"/>
      <c r="UBK170" s="72"/>
      <c r="UBL170" s="72"/>
      <c r="UBM170" s="72"/>
      <c r="UBN170" s="72"/>
      <c r="UBO170" s="72"/>
      <c r="UBP170" s="72"/>
      <c r="UBQ170" s="72"/>
      <c r="UBR170" s="72"/>
      <c r="UBS170" s="72"/>
      <c r="UBT170" s="72"/>
      <c r="UBU170" s="72"/>
      <c r="UBV170" s="72"/>
      <c r="UBW170" s="72"/>
      <c r="UBX170" s="72"/>
      <c r="UBY170" s="72"/>
      <c r="UBZ170" s="72"/>
      <c r="UCA170" s="72"/>
      <c r="UCB170" s="72"/>
      <c r="UCC170" s="72"/>
      <c r="UCD170" s="72"/>
      <c r="UCE170" s="72"/>
      <c r="UCF170" s="72"/>
      <c r="UCG170" s="72"/>
      <c r="UCH170" s="72"/>
      <c r="UCI170" s="72"/>
      <c r="UCJ170" s="72"/>
      <c r="UCK170" s="72"/>
      <c r="UCL170" s="72"/>
      <c r="UCM170" s="72"/>
      <c r="UCN170" s="72"/>
      <c r="UCO170" s="72"/>
      <c r="UCP170" s="72"/>
      <c r="UCQ170" s="72"/>
      <c r="UCR170" s="72"/>
      <c r="UCS170" s="72"/>
      <c r="UCT170" s="72"/>
      <c r="UCU170" s="72"/>
      <c r="UCV170" s="72"/>
      <c r="UCW170" s="72"/>
      <c r="UCX170" s="72"/>
      <c r="UCY170" s="72"/>
      <c r="UCZ170" s="72"/>
      <c r="UDA170" s="72"/>
      <c r="UDB170" s="72"/>
      <c r="UDC170" s="72"/>
      <c r="UDD170" s="72"/>
      <c r="UDE170" s="72"/>
      <c r="UDF170" s="72"/>
      <c r="UDG170" s="72"/>
      <c r="UDH170" s="72"/>
      <c r="UDI170" s="72"/>
      <c r="UDJ170" s="72"/>
      <c r="UDK170" s="72"/>
      <c r="UDL170" s="72"/>
      <c r="UDM170" s="72"/>
      <c r="UDN170" s="72"/>
      <c r="UDO170" s="72"/>
      <c r="UDP170" s="72"/>
      <c r="UDQ170" s="72"/>
      <c r="UDR170" s="72"/>
      <c r="UDS170" s="72"/>
      <c r="UDT170" s="72"/>
      <c r="UDU170" s="72"/>
      <c r="UDV170" s="72"/>
      <c r="UDW170" s="72"/>
      <c r="UDX170" s="72"/>
      <c r="UDY170" s="72"/>
      <c r="UDZ170" s="72"/>
      <c r="UEA170" s="72"/>
      <c r="UEB170" s="72"/>
      <c r="UEC170" s="72"/>
      <c r="UED170" s="72"/>
      <c r="UEE170" s="72"/>
      <c r="UEF170" s="72"/>
      <c r="UEG170" s="72"/>
      <c r="UEH170" s="72"/>
      <c r="UEI170" s="72"/>
      <c r="UEJ170" s="72"/>
      <c r="UEK170" s="72"/>
      <c r="UEL170" s="72"/>
      <c r="UEM170" s="72"/>
      <c r="UEN170" s="72"/>
      <c r="UEO170" s="72"/>
      <c r="UEP170" s="72"/>
      <c r="UEQ170" s="72"/>
      <c r="UER170" s="72"/>
      <c r="UES170" s="72"/>
      <c r="UET170" s="72"/>
      <c r="UEU170" s="72"/>
      <c r="UEV170" s="72"/>
      <c r="UEW170" s="72"/>
      <c r="UEX170" s="72"/>
      <c r="UEY170" s="72"/>
      <c r="UEZ170" s="72"/>
      <c r="UFA170" s="72"/>
      <c r="UFB170" s="72"/>
      <c r="UFC170" s="72"/>
      <c r="UFD170" s="72"/>
      <c r="UFE170" s="72"/>
      <c r="UFF170" s="72"/>
      <c r="UFG170" s="72"/>
      <c r="UFH170" s="72"/>
      <c r="UFI170" s="72"/>
      <c r="UFJ170" s="72"/>
      <c r="UFK170" s="72"/>
      <c r="UFL170" s="72"/>
      <c r="UFM170" s="72"/>
      <c r="UFN170" s="72"/>
      <c r="UFO170" s="72"/>
      <c r="UFP170" s="72"/>
      <c r="UFQ170" s="72"/>
      <c r="UFR170" s="72"/>
      <c r="UFS170" s="72"/>
      <c r="UFT170" s="72"/>
      <c r="UFU170" s="72"/>
      <c r="UFV170" s="72"/>
      <c r="UFW170" s="72"/>
      <c r="UFX170" s="72"/>
      <c r="UFY170" s="72"/>
      <c r="UFZ170" s="72"/>
      <c r="UGA170" s="72"/>
      <c r="UGB170" s="72"/>
      <c r="UGC170" s="72"/>
      <c r="UGD170" s="72"/>
      <c r="UGE170" s="72"/>
      <c r="UGF170" s="72"/>
      <c r="UGG170" s="72"/>
      <c r="UGH170" s="72"/>
      <c r="UGI170" s="72"/>
      <c r="UGJ170" s="72"/>
      <c r="UGK170" s="72"/>
      <c r="UGL170" s="72"/>
      <c r="UGM170" s="72"/>
      <c r="UGN170" s="72"/>
      <c r="UGO170" s="72"/>
      <c r="UGP170" s="72"/>
      <c r="UGQ170" s="72"/>
      <c r="UGR170" s="72"/>
      <c r="UGS170" s="72"/>
      <c r="UGT170" s="72"/>
      <c r="UGU170" s="72"/>
      <c r="UGV170" s="72"/>
      <c r="UGW170" s="72"/>
      <c r="UGX170" s="72"/>
      <c r="UGY170" s="72"/>
      <c r="UGZ170" s="72"/>
      <c r="UHA170" s="72"/>
      <c r="UHB170" s="72"/>
      <c r="UHC170" s="72"/>
      <c r="UHD170" s="72"/>
      <c r="UHE170" s="72"/>
      <c r="UHF170" s="72"/>
      <c r="UHG170" s="72"/>
      <c r="UHH170" s="72"/>
      <c r="UHI170" s="72"/>
      <c r="UHJ170" s="72"/>
      <c r="UHK170" s="72"/>
      <c r="UHL170" s="72"/>
      <c r="UHM170" s="72"/>
      <c r="UHN170" s="72"/>
      <c r="UHO170" s="72"/>
      <c r="UHP170" s="72"/>
      <c r="UHQ170" s="72"/>
      <c r="UHR170" s="72"/>
      <c r="UHS170" s="72"/>
      <c r="UHT170" s="72"/>
      <c r="UHU170" s="72"/>
      <c r="UHV170" s="72"/>
      <c r="UHW170" s="72"/>
      <c r="UHX170" s="72"/>
      <c r="UHY170" s="72"/>
      <c r="UHZ170" s="72"/>
      <c r="UIA170" s="72"/>
      <c r="UIB170" s="72"/>
      <c r="UIC170" s="72"/>
      <c r="UID170" s="72"/>
      <c r="UIE170" s="72"/>
      <c r="UIF170" s="72"/>
      <c r="UIG170" s="72"/>
      <c r="UIH170" s="72"/>
      <c r="UII170" s="72"/>
      <c r="UIJ170" s="72"/>
      <c r="UIK170" s="72"/>
      <c r="UIL170" s="72"/>
      <c r="UIM170" s="72"/>
      <c r="UIN170" s="72"/>
      <c r="UIO170" s="72"/>
      <c r="UIP170" s="72"/>
      <c r="UIQ170" s="72"/>
      <c r="UIR170" s="72"/>
      <c r="UIS170" s="72"/>
      <c r="UIT170" s="72"/>
      <c r="UIU170" s="72"/>
      <c r="UIV170" s="72"/>
      <c r="UIW170" s="72"/>
      <c r="UIX170" s="72"/>
      <c r="UIY170" s="72"/>
      <c r="UIZ170" s="72"/>
      <c r="UJA170" s="72"/>
      <c r="UJB170" s="72"/>
      <c r="UJC170" s="72"/>
      <c r="UJD170" s="72"/>
      <c r="UJE170" s="72"/>
      <c r="UJF170" s="72"/>
      <c r="UJG170" s="72"/>
      <c r="UJH170" s="72"/>
      <c r="UJI170" s="72"/>
      <c r="UJJ170" s="72"/>
      <c r="UJK170" s="72"/>
      <c r="UJL170" s="72"/>
      <c r="UJM170" s="72"/>
      <c r="UJN170" s="72"/>
      <c r="UJO170" s="72"/>
      <c r="UJP170" s="72"/>
      <c r="UJQ170" s="72"/>
      <c r="UJR170" s="72"/>
      <c r="UJS170" s="72"/>
      <c r="UJT170" s="72"/>
      <c r="UJU170" s="72"/>
      <c r="UJV170" s="72"/>
      <c r="UJW170" s="72"/>
      <c r="UJX170" s="72"/>
      <c r="UJY170" s="72"/>
      <c r="UJZ170" s="72"/>
      <c r="UKA170" s="72"/>
      <c r="UKB170" s="72"/>
      <c r="UKC170" s="72"/>
      <c r="UKD170" s="72"/>
      <c r="UKE170" s="72"/>
      <c r="UKF170" s="72"/>
      <c r="UKG170" s="72"/>
      <c r="UKH170" s="72"/>
      <c r="UKI170" s="72"/>
      <c r="UKJ170" s="72"/>
      <c r="UKK170" s="72"/>
      <c r="UKL170" s="72"/>
      <c r="UKM170" s="72"/>
      <c r="UKN170" s="72"/>
      <c r="UKO170" s="72"/>
      <c r="UKP170" s="72"/>
      <c r="UKQ170" s="72"/>
      <c r="UKR170" s="72"/>
      <c r="UKS170" s="72"/>
      <c r="UKT170" s="72"/>
      <c r="UKU170" s="72"/>
      <c r="UKV170" s="72"/>
      <c r="UKW170" s="72"/>
      <c r="UKX170" s="72"/>
      <c r="UKY170" s="72"/>
      <c r="UKZ170" s="72"/>
      <c r="ULA170" s="72"/>
      <c r="ULB170" s="72"/>
      <c r="ULC170" s="72"/>
      <c r="ULD170" s="72"/>
      <c r="ULE170" s="72"/>
      <c r="ULF170" s="72"/>
      <c r="ULG170" s="72"/>
      <c r="ULH170" s="72"/>
      <c r="ULI170" s="72"/>
      <c r="ULJ170" s="72"/>
      <c r="ULK170" s="72"/>
      <c r="ULL170" s="72"/>
      <c r="ULM170" s="72"/>
      <c r="ULN170" s="72"/>
      <c r="ULO170" s="72"/>
      <c r="ULP170" s="72"/>
      <c r="ULQ170" s="72"/>
      <c r="ULR170" s="72"/>
      <c r="ULS170" s="72"/>
      <c r="ULT170" s="72"/>
      <c r="ULU170" s="72"/>
      <c r="ULV170" s="72"/>
      <c r="ULW170" s="72"/>
      <c r="ULX170" s="72"/>
      <c r="ULY170" s="72"/>
      <c r="ULZ170" s="72"/>
      <c r="UMA170" s="72"/>
      <c r="UMB170" s="72"/>
      <c r="UMC170" s="72"/>
      <c r="UMD170" s="72"/>
      <c r="UME170" s="72"/>
      <c r="UMF170" s="72"/>
      <c r="UMG170" s="72"/>
      <c r="UMH170" s="72"/>
      <c r="UMI170" s="72"/>
      <c r="UMJ170" s="72"/>
      <c r="UMK170" s="72"/>
      <c r="UML170" s="72"/>
      <c r="UMM170" s="72"/>
      <c r="UMN170" s="72"/>
      <c r="UMO170" s="72"/>
      <c r="UMP170" s="72"/>
      <c r="UMQ170" s="72"/>
      <c r="UMR170" s="72"/>
      <c r="UMS170" s="72"/>
      <c r="UMT170" s="72"/>
      <c r="UMU170" s="72"/>
      <c r="UMV170" s="72"/>
      <c r="UMW170" s="72"/>
      <c r="UMX170" s="72"/>
      <c r="UMY170" s="72"/>
      <c r="UMZ170" s="72"/>
      <c r="UNA170" s="72"/>
      <c r="UNB170" s="72"/>
      <c r="UNC170" s="72"/>
      <c r="UND170" s="72"/>
      <c r="UNE170" s="72"/>
      <c r="UNF170" s="72"/>
      <c r="UNG170" s="72"/>
      <c r="UNH170" s="72"/>
      <c r="UNI170" s="72"/>
      <c r="UNJ170" s="72"/>
      <c r="UNK170" s="72"/>
      <c r="UNL170" s="72"/>
      <c r="UNM170" s="72"/>
      <c r="UNN170" s="72"/>
      <c r="UNO170" s="72"/>
      <c r="UNP170" s="72"/>
      <c r="UNQ170" s="72"/>
      <c r="UNR170" s="72"/>
      <c r="UNS170" s="72"/>
      <c r="UNT170" s="72"/>
      <c r="UNU170" s="72"/>
      <c r="UNV170" s="72"/>
      <c r="UNW170" s="72"/>
      <c r="UNX170" s="72"/>
      <c r="UNY170" s="72"/>
      <c r="UNZ170" s="72"/>
      <c r="UOA170" s="72"/>
      <c r="UOB170" s="72"/>
      <c r="UOC170" s="72"/>
      <c r="UOD170" s="72"/>
      <c r="UOE170" s="72"/>
      <c r="UOF170" s="72"/>
      <c r="UOG170" s="72"/>
      <c r="UOH170" s="72"/>
      <c r="UOI170" s="72"/>
      <c r="UOJ170" s="72"/>
      <c r="UOK170" s="72"/>
      <c r="UOL170" s="72"/>
      <c r="UOM170" s="72"/>
      <c r="UON170" s="72"/>
      <c r="UOO170" s="72"/>
      <c r="UOP170" s="72"/>
      <c r="UOQ170" s="72"/>
      <c r="UOR170" s="72"/>
      <c r="UOS170" s="72"/>
      <c r="UOT170" s="72"/>
      <c r="UOU170" s="72"/>
      <c r="UOV170" s="72"/>
      <c r="UOW170" s="72"/>
      <c r="UOX170" s="72"/>
      <c r="UOY170" s="72"/>
      <c r="UOZ170" s="72"/>
      <c r="UPA170" s="72"/>
      <c r="UPB170" s="72"/>
      <c r="UPC170" s="72"/>
      <c r="UPD170" s="72"/>
      <c r="UPE170" s="72"/>
      <c r="UPF170" s="72"/>
      <c r="UPG170" s="72"/>
      <c r="UPH170" s="72"/>
      <c r="UPI170" s="72"/>
      <c r="UPJ170" s="72"/>
      <c r="UPK170" s="72"/>
      <c r="UPL170" s="72"/>
      <c r="UPM170" s="72"/>
      <c r="UPN170" s="72"/>
      <c r="UPO170" s="72"/>
      <c r="UPP170" s="72"/>
      <c r="UPQ170" s="72"/>
      <c r="UPR170" s="72"/>
      <c r="UPS170" s="72"/>
      <c r="UPT170" s="72"/>
      <c r="UPU170" s="72"/>
      <c r="UPV170" s="72"/>
      <c r="UPW170" s="72"/>
      <c r="UPX170" s="72"/>
      <c r="UPY170" s="72"/>
      <c r="UPZ170" s="72"/>
      <c r="UQA170" s="72"/>
      <c r="UQB170" s="72"/>
      <c r="UQC170" s="72"/>
      <c r="UQD170" s="72"/>
      <c r="UQE170" s="72"/>
      <c r="UQF170" s="72"/>
      <c r="UQG170" s="72"/>
      <c r="UQH170" s="72"/>
      <c r="UQI170" s="72"/>
      <c r="UQJ170" s="72"/>
      <c r="UQK170" s="72"/>
      <c r="UQL170" s="72"/>
      <c r="UQM170" s="72"/>
      <c r="UQN170" s="72"/>
      <c r="UQO170" s="72"/>
      <c r="UQP170" s="72"/>
      <c r="UQQ170" s="72"/>
      <c r="UQR170" s="72"/>
      <c r="UQS170" s="72"/>
      <c r="UQT170" s="72"/>
      <c r="UQU170" s="72"/>
      <c r="UQV170" s="72"/>
      <c r="UQW170" s="72"/>
      <c r="UQX170" s="72"/>
      <c r="UQY170" s="72"/>
      <c r="UQZ170" s="72"/>
      <c r="URA170" s="72"/>
      <c r="URB170" s="72"/>
      <c r="URC170" s="72"/>
      <c r="URD170" s="72"/>
      <c r="URE170" s="72"/>
      <c r="URF170" s="72"/>
      <c r="URG170" s="72"/>
      <c r="URH170" s="72"/>
      <c r="URI170" s="72"/>
      <c r="URJ170" s="72"/>
      <c r="URK170" s="72"/>
      <c r="URL170" s="72"/>
      <c r="URM170" s="72"/>
      <c r="URN170" s="72"/>
      <c r="URO170" s="72"/>
      <c r="URP170" s="72"/>
      <c r="URQ170" s="72"/>
      <c r="URR170" s="72"/>
      <c r="URS170" s="72"/>
      <c r="URT170" s="72"/>
      <c r="URU170" s="72"/>
      <c r="URV170" s="72"/>
      <c r="URW170" s="72"/>
      <c r="URX170" s="72"/>
      <c r="URY170" s="72"/>
      <c r="URZ170" s="72"/>
      <c r="USA170" s="72"/>
      <c r="USB170" s="72"/>
      <c r="USC170" s="72"/>
      <c r="USD170" s="72"/>
      <c r="USE170" s="72"/>
      <c r="USF170" s="72"/>
      <c r="USG170" s="72"/>
      <c r="USH170" s="72"/>
      <c r="USI170" s="72"/>
      <c r="USJ170" s="72"/>
      <c r="USK170" s="72"/>
      <c r="USL170" s="72"/>
      <c r="USM170" s="72"/>
      <c r="USN170" s="72"/>
      <c r="USO170" s="72"/>
      <c r="USP170" s="72"/>
      <c r="USQ170" s="72"/>
      <c r="USR170" s="72"/>
      <c r="USS170" s="72"/>
      <c r="UST170" s="72"/>
      <c r="USU170" s="72"/>
      <c r="USV170" s="72"/>
      <c r="USW170" s="72"/>
      <c r="USX170" s="72"/>
      <c r="USY170" s="72"/>
      <c r="USZ170" s="72"/>
      <c r="UTA170" s="72"/>
      <c r="UTB170" s="72"/>
      <c r="UTC170" s="72"/>
      <c r="UTD170" s="72"/>
      <c r="UTE170" s="72"/>
      <c r="UTF170" s="72"/>
      <c r="UTG170" s="72"/>
      <c r="UTH170" s="72"/>
      <c r="UTI170" s="72"/>
      <c r="UTJ170" s="72"/>
      <c r="UTK170" s="72"/>
      <c r="UTL170" s="72"/>
      <c r="UTM170" s="72"/>
      <c r="UTN170" s="72"/>
      <c r="UTO170" s="72"/>
      <c r="UTP170" s="72"/>
      <c r="UTQ170" s="72"/>
      <c r="UTR170" s="72"/>
      <c r="UTS170" s="72"/>
      <c r="UTT170" s="72"/>
      <c r="UTU170" s="72"/>
      <c r="UTV170" s="72"/>
      <c r="UTW170" s="72"/>
      <c r="UTX170" s="72"/>
      <c r="UTY170" s="72"/>
      <c r="UTZ170" s="72"/>
      <c r="UUA170" s="72"/>
      <c r="UUB170" s="72"/>
      <c r="UUC170" s="72"/>
      <c r="UUD170" s="72"/>
      <c r="UUE170" s="72"/>
      <c r="UUF170" s="72"/>
      <c r="UUG170" s="72"/>
      <c r="UUH170" s="72"/>
      <c r="UUI170" s="72"/>
      <c r="UUJ170" s="72"/>
      <c r="UUK170" s="72"/>
      <c r="UUL170" s="72"/>
      <c r="UUM170" s="72"/>
      <c r="UUN170" s="72"/>
      <c r="UUO170" s="72"/>
      <c r="UUP170" s="72"/>
      <c r="UUQ170" s="72"/>
      <c r="UUR170" s="72"/>
      <c r="UUS170" s="72"/>
      <c r="UUT170" s="72"/>
      <c r="UUU170" s="72"/>
      <c r="UUV170" s="72"/>
      <c r="UUW170" s="72"/>
      <c r="UUX170" s="72"/>
      <c r="UUY170" s="72"/>
      <c r="UUZ170" s="72"/>
      <c r="UVA170" s="72"/>
      <c r="UVB170" s="72"/>
      <c r="UVC170" s="72"/>
      <c r="UVD170" s="72"/>
      <c r="UVE170" s="72"/>
      <c r="UVF170" s="72"/>
      <c r="UVG170" s="72"/>
      <c r="UVH170" s="72"/>
      <c r="UVI170" s="72"/>
      <c r="UVJ170" s="72"/>
      <c r="UVK170" s="72"/>
      <c r="UVL170" s="72"/>
      <c r="UVM170" s="72"/>
      <c r="UVN170" s="72"/>
      <c r="UVO170" s="72"/>
      <c r="UVP170" s="72"/>
      <c r="UVQ170" s="72"/>
      <c r="UVR170" s="72"/>
      <c r="UVS170" s="72"/>
      <c r="UVT170" s="72"/>
      <c r="UVU170" s="72"/>
      <c r="UVV170" s="72"/>
      <c r="UVW170" s="72"/>
      <c r="UVX170" s="72"/>
      <c r="UVY170" s="72"/>
      <c r="UVZ170" s="72"/>
      <c r="UWA170" s="72"/>
      <c r="UWB170" s="72"/>
      <c r="UWC170" s="72"/>
      <c r="UWD170" s="72"/>
      <c r="UWE170" s="72"/>
      <c r="UWF170" s="72"/>
      <c r="UWG170" s="72"/>
      <c r="UWH170" s="72"/>
      <c r="UWI170" s="72"/>
      <c r="UWJ170" s="72"/>
      <c r="UWK170" s="72"/>
      <c r="UWL170" s="72"/>
      <c r="UWM170" s="72"/>
      <c r="UWN170" s="72"/>
      <c r="UWO170" s="72"/>
      <c r="UWP170" s="72"/>
      <c r="UWQ170" s="72"/>
      <c r="UWR170" s="72"/>
      <c r="UWS170" s="72"/>
      <c r="UWT170" s="72"/>
      <c r="UWU170" s="72"/>
      <c r="UWV170" s="72"/>
      <c r="UWW170" s="72"/>
      <c r="UWX170" s="72"/>
      <c r="UWY170" s="72"/>
      <c r="UWZ170" s="72"/>
      <c r="UXA170" s="72"/>
      <c r="UXB170" s="72"/>
      <c r="UXC170" s="72"/>
      <c r="UXD170" s="72"/>
      <c r="UXE170" s="72"/>
      <c r="UXF170" s="72"/>
      <c r="UXG170" s="72"/>
      <c r="UXH170" s="72"/>
      <c r="UXI170" s="72"/>
      <c r="UXJ170" s="72"/>
      <c r="UXK170" s="72"/>
      <c r="UXL170" s="72"/>
      <c r="UXM170" s="72"/>
      <c r="UXN170" s="72"/>
      <c r="UXO170" s="72"/>
      <c r="UXP170" s="72"/>
      <c r="UXQ170" s="72"/>
      <c r="UXR170" s="72"/>
      <c r="UXS170" s="72"/>
      <c r="UXT170" s="72"/>
      <c r="UXU170" s="72"/>
      <c r="UXV170" s="72"/>
      <c r="UXW170" s="72"/>
      <c r="UXX170" s="72"/>
      <c r="UXY170" s="72"/>
      <c r="UXZ170" s="72"/>
      <c r="UYA170" s="72"/>
      <c r="UYB170" s="72"/>
      <c r="UYC170" s="72"/>
      <c r="UYD170" s="72"/>
      <c r="UYE170" s="72"/>
      <c r="UYF170" s="72"/>
      <c r="UYG170" s="72"/>
      <c r="UYH170" s="72"/>
      <c r="UYI170" s="72"/>
      <c r="UYJ170" s="72"/>
      <c r="UYK170" s="72"/>
      <c r="UYL170" s="72"/>
      <c r="UYM170" s="72"/>
      <c r="UYN170" s="72"/>
      <c r="UYO170" s="72"/>
      <c r="UYP170" s="72"/>
      <c r="UYQ170" s="72"/>
      <c r="UYR170" s="72"/>
      <c r="UYS170" s="72"/>
      <c r="UYT170" s="72"/>
      <c r="UYU170" s="72"/>
      <c r="UYV170" s="72"/>
      <c r="UYW170" s="72"/>
      <c r="UYX170" s="72"/>
      <c r="UYY170" s="72"/>
      <c r="UYZ170" s="72"/>
      <c r="UZA170" s="72"/>
      <c r="UZB170" s="72"/>
      <c r="UZC170" s="72"/>
      <c r="UZD170" s="72"/>
      <c r="UZE170" s="72"/>
      <c r="UZF170" s="72"/>
      <c r="UZG170" s="72"/>
      <c r="UZH170" s="72"/>
      <c r="UZI170" s="72"/>
      <c r="UZJ170" s="72"/>
      <c r="UZK170" s="72"/>
      <c r="UZL170" s="72"/>
      <c r="UZM170" s="72"/>
      <c r="UZN170" s="72"/>
      <c r="UZO170" s="72"/>
      <c r="UZP170" s="72"/>
      <c r="UZQ170" s="72"/>
      <c r="UZR170" s="72"/>
      <c r="UZS170" s="72"/>
      <c r="UZT170" s="72"/>
      <c r="UZU170" s="72"/>
      <c r="UZV170" s="72"/>
      <c r="UZW170" s="72"/>
      <c r="UZX170" s="72"/>
      <c r="UZY170" s="72"/>
      <c r="UZZ170" s="72"/>
      <c r="VAA170" s="72"/>
      <c r="VAB170" s="72"/>
      <c r="VAC170" s="72"/>
      <c r="VAD170" s="72"/>
      <c r="VAE170" s="72"/>
      <c r="VAF170" s="72"/>
      <c r="VAG170" s="72"/>
      <c r="VAH170" s="72"/>
      <c r="VAI170" s="72"/>
      <c r="VAJ170" s="72"/>
      <c r="VAK170" s="72"/>
      <c r="VAL170" s="72"/>
      <c r="VAM170" s="72"/>
      <c r="VAN170" s="72"/>
      <c r="VAO170" s="72"/>
      <c r="VAP170" s="72"/>
      <c r="VAQ170" s="72"/>
      <c r="VAR170" s="72"/>
      <c r="VAS170" s="72"/>
      <c r="VAT170" s="72"/>
      <c r="VAU170" s="72"/>
      <c r="VAV170" s="72"/>
      <c r="VAW170" s="72"/>
      <c r="VAX170" s="72"/>
      <c r="VAY170" s="72"/>
      <c r="VAZ170" s="72"/>
      <c r="VBA170" s="72"/>
      <c r="VBB170" s="72"/>
      <c r="VBC170" s="72"/>
      <c r="VBD170" s="72"/>
      <c r="VBE170" s="72"/>
      <c r="VBF170" s="72"/>
      <c r="VBG170" s="72"/>
      <c r="VBH170" s="72"/>
      <c r="VBI170" s="72"/>
      <c r="VBJ170" s="72"/>
      <c r="VBK170" s="72"/>
      <c r="VBL170" s="72"/>
      <c r="VBM170" s="72"/>
      <c r="VBN170" s="72"/>
      <c r="VBO170" s="72"/>
      <c r="VBP170" s="72"/>
      <c r="VBQ170" s="72"/>
      <c r="VBR170" s="72"/>
      <c r="VBS170" s="72"/>
      <c r="VBT170" s="72"/>
      <c r="VBU170" s="72"/>
      <c r="VBV170" s="72"/>
      <c r="VBW170" s="72"/>
      <c r="VBX170" s="72"/>
      <c r="VBY170" s="72"/>
      <c r="VBZ170" s="72"/>
      <c r="VCA170" s="72"/>
      <c r="VCB170" s="72"/>
      <c r="VCC170" s="72"/>
      <c r="VCD170" s="72"/>
      <c r="VCE170" s="72"/>
      <c r="VCF170" s="72"/>
      <c r="VCG170" s="72"/>
      <c r="VCH170" s="72"/>
      <c r="VCI170" s="72"/>
      <c r="VCJ170" s="72"/>
      <c r="VCK170" s="72"/>
      <c r="VCL170" s="72"/>
      <c r="VCM170" s="72"/>
      <c r="VCN170" s="72"/>
      <c r="VCO170" s="72"/>
      <c r="VCP170" s="72"/>
      <c r="VCQ170" s="72"/>
      <c r="VCR170" s="72"/>
      <c r="VCS170" s="72"/>
      <c r="VCT170" s="72"/>
      <c r="VCU170" s="72"/>
      <c r="VCV170" s="72"/>
      <c r="VCW170" s="72"/>
      <c r="VCX170" s="72"/>
      <c r="VCY170" s="72"/>
      <c r="VCZ170" s="72"/>
      <c r="VDA170" s="72"/>
      <c r="VDB170" s="72"/>
      <c r="VDC170" s="72"/>
      <c r="VDD170" s="72"/>
      <c r="VDE170" s="72"/>
      <c r="VDF170" s="72"/>
      <c r="VDG170" s="72"/>
      <c r="VDH170" s="72"/>
      <c r="VDI170" s="72"/>
      <c r="VDJ170" s="72"/>
      <c r="VDK170" s="72"/>
      <c r="VDL170" s="72"/>
      <c r="VDM170" s="72"/>
      <c r="VDN170" s="72"/>
      <c r="VDO170" s="72"/>
      <c r="VDP170" s="72"/>
      <c r="VDQ170" s="72"/>
      <c r="VDR170" s="72"/>
      <c r="VDS170" s="72"/>
      <c r="VDT170" s="72"/>
      <c r="VDU170" s="72"/>
      <c r="VDV170" s="72"/>
      <c r="VDW170" s="72"/>
      <c r="VDX170" s="72"/>
      <c r="VDY170" s="72"/>
      <c r="VDZ170" s="72"/>
      <c r="VEA170" s="72"/>
      <c r="VEB170" s="72"/>
      <c r="VEC170" s="72"/>
      <c r="VED170" s="72"/>
      <c r="VEE170" s="72"/>
      <c r="VEF170" s="72"/>
      <c r="VEG170" s="72"/>
      <c r="VEH170" s="72"/>
      <c r="VEI170" s="72"/>
      <c r="VEJ170" s="72"/>
      <c r="VEK170" s="72"/>
      <c r="VEL170" s="72"/>
      <c r="VEM170" s="72"/>
      <c r="VEN170" s="72"/>
      <c r="VEO170" s="72"/>
      <c r="VEP170" s="72"/>
      <c r="VEQ170" s="72"/>
      <c r="VER170" s="72"/>
      <c r="VES170" s="72"/>
      <c r="VET170" s="72"/>
      <c r="VEU170" s="72"/>
      <c r="VEV170" s="72"/>
      <c r="VEW170" s="72"/>
      <c r="VEX170" s="72"/>
      <c r="VEY170" s="72"/>
      <c r="VEZ170" s="72"/>
      <c r="VFA170" s="72"/>
      <c r="VFB170" s="72"/>
      <c r="VFC170" s="72"/>
      <c r="VFD170" s="72"/>
      <c r="VFE170" s="72"/>
      <c r="VFF170" s="72"/>
      <c r="VFG170" s="72"/>
      <c r="VFH170" s="72"/>
      <c r="VFI170" s="72"/>
      <c r="VFJ170" s="72"/>
      <c r="VFK170" s="72"/>
      <c r="VFL170" s="72"/>
      <c r="VFM170" s="72"/>
      <c r="VFN170" s="72"/>
      <c r="VFO170" s="72"/>
      <c r="VFP170" s="72"/>
      <c r="VFQ170" s="72"/>
      <c r="VFR170" s="72"/>
      <c r="VFS170" s="72"/>
      <c r="VFT170" s="72"/>
      <c r="VFU170" s="72"/>
      <c r="VFV170" s="72"/>
      <c r="VFW170" s="72"/>
      <c r="VFX170" s="72"/>
      <c r="VFY170" s="72"/>
      <c r="VFZ170" s="72"/>
      <c r="VGA170" s="72"/>
      <c r="VGB170" s="72"/>
      <c r="VGC170" s="72"/>
      <c r="VGD170" s="72"/>
      <c r="VGE170" s="72"/>
      <c r="VGF170" s="72"/>
      <c r="VGG170" s="72"/>
      <c r="VGH170" s="72"/>
      <c r="VGI170" s="72"/>
      <c r="VGJ170" s="72"/>
      <c r="VGK170" s="72"/>
      <c r="VGL170" s="72"/>
      <c r="VGM170" s="72"/>
      <c r="VGN170" s="72"/>
      <c r="VGO170" s="72"/>
      <c r="VGP170" s="72"/>
      <c r="VGQ170" s="72"/>
      <c r="VGR170" s="72"/>
      <c r="VGS170" s="72"/>
      <c r="VGT170" s="72"/>
      <c r="VGU170" s="72"/>
      <c r="VGV170" s="72"/>
      <c r="VGW170" s="72"/>
      <c r="VGX170" s="72"/>
      <c r="VGY170" s="72"/>
      <c r="VGZ170" s="72"/>
      <c r="VHA170" s="72"/>
      <c r="VHB170" s="72"/>
      <c r="VHC170" s="72"/>
      <c r="VHD170" s="72"/>
      <c r="VHE170" s="72"/>
      <c r="VHF170" s="72"/>
      <c r="VHG170" s="72"/>
      <c r="VHH170" s="72"/>
      <c r="VHI170" s="72"/>
      <c r="VHJ170" s="72"/>
      <c r="VHK170" s="72"/>
      <c r="VHL170" s="72"/>
      <c r="VHM170" s="72"/>
      <c r="VHN170" s="72"/>
      <c r="VHO170" s="72"/>
      <c r="VHP170" s="72"/>
      <c r="VHQ170" s="72"/>
      <c r="VHR170" s="72"/>
      <c r="VHS170" s="72"/>
      <c r="VHT170" s="72"/>
      <c r="VHU170" s="72"/>
      <c r="VHV170" s="72"/>
      <c r="VHW170" s="72"/>
      <c r="VHX170" s="72"/>
      <c r="VHY170" s="72"/>
      <c r="VHZ170" s="72"/>
      <c r="VIA170" s="72"/>
      <c r="VIB170" s="72"/>
      <c r="VIC170" s="72"/>
      <c r="VID170" s="72"/>
      <c r="VIE170" s="72"/>
      <c r="VIF170" s="72"/>
      <c r="VIG170" s="72"/>
      <c r="VIH170" s="72"/>
      <c r="VII170" s="72"/>
      <c r="VIJ170" s="72"/>
      <c r="VIK170" s="72"/>
      <c r="VIL170" s="72"/>
      <c r="VIM170" s="72"/>
      <c r="VIN170" s="72"/>
      <c r="VIO170" s="72"/>
      <c r="VIP170" s="72"/>
      <c r="VIQ170" s="72"/>
      <c r="VIR170" s="72"/>
      <c r="VIS170" s="72"/>
      <c r="VIT170" s="72"/>
      <c r="VIU170" s="72"/>
      <c r="VIV170" s="72"/>
      <c r="VIW170" s="72"/>
      <c r="VIX170" s="72"/>
      <c r="VIY170" s="72"/>
      <c r="VIZ170" s="72"/>
      <c r="VJA170" s="72"/>
      <c r="VJB170" s="72"/>
      <c r="VJC170" s="72"/>
      <c r="VJD170" s="72"/>
      <c r="VJE170" s="72"/>
      <c r="VJF170" s="72"/>
      <c r="VJG170" s="72"/>
      <c r="VJH170" s="72"/>
      <c r="VJI170" s="72"/>
      <c r="VJJ170" s="72"/>
      <c r="VJK170" s="72"/>
      <c r="VJL170" s="72"/>
      <c r="VJM170" s="72"/>
      <c r="VJN170" s="72"/>
      <c r="VJO170" s="72"/>
      <c r="VJP170" s="72"/>
      <c r="VJQ170" s="72"/>
      <c r="VJR170" s="72"/>
      <c r="VJS170" s="72"/>
      <c r="VJT170" s="72"/>
      <c r="VJU170" s="72"/>
      <c r="VJV170" s="72"/>
      <c r="VJW170" s="72"/>
      <c r="VJX170" s="72"/>
      <c r="VJY170" s="72"/>
      <c r="VJZ170" s="72"/>
      <c r="VKA170" s="72"/>
      <c r="VKB170" s="72"/>
      <c r="VKC170" s="72"/>
      <c r="VKD170" s="72"/>
      <c r="VKE170" s="72"/>
      <c r="VKF170" s="72"/>
      <c r="VKG170" s="72"/>
      <c r="VKH170" s="72"/>
      <c r="VKI170" s="72"/>
      <c r="VKJ170" s="72"/>
      <c r="VKK170" s="72"/>
      <c r="VKL170" s="72"/>
      <c r="VKM170" s="72"/>
      <c r="VKN170" s="72"/>
      <c r="VKO170" s="72"/>
      <c r="VKP170" s="72"/>
      <c r="VKQ170" s="72"/>
      <c r="VKR170" s="72"/>
      <c r="VKS170" s="72"/>
      <c r="VKT170" s="72"/>
      <c r="VKU170" s="72"/>
      <c r="VKV170" s="72"/>
      <c r="VKW170" s="72"/>
      <c r="VKX170" s="72"/>
      <c r="VKY170" s="72"/>
      <c r="VKZ170" s="72"/>
      <c r="VLA170" s="72"/>
      <c r="VLB170" s="72"/>
      <c r="VLC170" s="72"/>
      <c r="VLD170" s="72"/>
      <c r="VLE170" s="72"/>
      <c r="VLF170" s="72"/>
      <c r="VLG170" s="72"/>
      <c r="VLH170" s="72"/>
      <c r="VLI170" s="72"/>
      <c r="VLJ170" s="72"/>
      <c r="VLK170" s="72"/>
      <c r="VLL170" s="72"/>
      <c r="VLM170" s="72"/>
      <c r="VLN170" s="72"/>
      <c r="VLO170" s="72"/>
      <c r="VLP170" s="72"/>
      <c r="VLQ170" s="72"/>
      <c r="VLR170" s="72"/>
      <c r="VLS170" s="72"/>
      <c r="VLT170" s="72"/>
      <c r="VLU170" s="72"/>
      <c r="VLV170" s="72"/>
      <c r="VLW170" s="72"/>
      <c r="VLX170" s="72"/>
      <c r="VLY170" s="72"/>
      <c r="VLZ170" s="72"/>
      <c r="VMA170" s="72"/>
      <c r="VMB170" s="72"/>
      <c r="VMC170" s="72"/>
      <c r="VMD170" s="72"/>
      <c r="VME170" s="72"/>
      <c r="VMF170" s="72"/>
      <c r="VMG170" s="72"/>
      <c r="VMH170" s="72"/>
      <c r="VMI170" s="72"/>
      <c r="VMJ170" s="72"/>
      <c r="VMK170" s="72"/>
      <c r="VML170" s="72"/>
      <c r="VMM170" s="72"/>
      <c r="VMN170" s="72"/>
      <c r="VMO170" s="72"/>
      <c r="VMP170" s="72"/>
      <c r="VMQ170" s="72"/>
      <c r="VMR170" s="72"/>
      <c r="VMS170" s="72"/>
      <c r="VMT170" s="72"/>
      <c r="VMU170" s="72"/>
      <c r="VMV170" s="72"/>
      <c r="VMW170" s="72"/>
      <c r="VMX170" s="72"/>
      <c r="VMY170" s="72"/>
      <c r="VMZ170" s="72"/>
      <c r="VNA170" s="72"/>
      <c r="VNB170" s="72"/>
      <c r="VNC170" s="72"/>
      <c r="VND170" s="72"/>
      <c r="VNE170" s="72"/>
      <c r="VNF170" s="72"/>
      <c r="VNG170" s="72"/>
      <c r="VNH170" s="72"/>
      <c r="VNI170" s="72"/>
      <c r="VNJ170" s="72"/>
      <c r="VNK170" s="72"/>
      <c r="VNL170" s="72"/>
      <c r="VNM170" s="72"/>
      <c r="VNN170" s="72"/>
      <c r="VNO170" s="72"/>
      <c r="VNP170" s="72"/>
      <c r="VNQ170" s="72"/>
      <c r="VNR170" s="72"/>
      <c r="VNS170" s="72"/>
      <c r="VNT170" s="72"/>
      <c r="VNU170" s="72"/>
      <c r="VNV170" s="72"/>
      <c r="VNW170" s="72"/>
      <c r="VNX170" s="72"/>
      <c r="VNY170" s="72"/>
      <c r="VNZ170" s="72"/>
      <c r="VOA170" s="72"/>
      <c r="VOB170" s="72"/>
      <c r="VOC170" s="72"/>
      <c r="VOD170" s="72"/>
      <c r="VOE170" s="72"/>
      <c r="VOF170" s="72"/>
      <c r="VOG170" s="72"/>
      <c r="VOH170" s="72"/>
      <c r="VOI170" s="72"/>
      <c r="VOJ170" s="72"/>
      <c r="VOK170" s="72"/>
      <c r="VOL170" s="72"/>
      <c r="VOM170" s="72"/>
      <c r="VON170" s="72"/>
      <c r="VOO170" s="72"/>
      <c r="VOP170" s="72"/>
      <c r="VOQ170" s="72"/>
      <c r="VOR170" s="72"/>
      <c r="VOS170" s="72"/>
      <c r="VOT170" s="72"/>
      <c r="VOU170" s="72"/>
      <c r="VOV170" s="72"/>
      <c r="VOW170" s="72"/>
      <c r="VOX170" s="72"/>
      <c r="VOY170" s="72"/>
      <c r="VOZ170" s="72"/>
      <c r="VPA170" s="72"/>
      <c r="VPB170" s="72"/>
      <c r="VPC170" s="72"/>
      <c r="VPD170" s="72"/>
      <c r="VPE170" s="72"/>
      <c r="VPF170" s="72"/>
      <c r="VPG170" s="72"/>
      <c r="VPH170" s="72"/>
      <c r="VPI170" s="72"/>
      <c r="VPJ170" s="72"/>
      <c r="VPK170" s="72"/>
      <c r="VPL170" s="72"/>
      <c r="VPM170" s="72"/>
      <c r="VPN170" s="72"/>
      <c r="VPO170" s="72"/>
      <c r="VPP170" s="72"/>
      <c r="VPQ170" s="72"/>
      <c r="VPR170" s="72"/>
      <c r="VPS170" s="72"/>
      <c r="VPT170" s="72"/>
      <c r="VPU170" s="72"/>
      <c r="VPV170" s="72"/>
      <c r="VPW170" s="72"/>
      <c r="VPX170" s="72"/>
      <c r="VPY170" s="72"/>
      <c r="VPZ170" s="72"/>
      <c r="VQA170" s="72"/>
      <c r="VQB170" s="72"/>
      <c r="VQC170" s="72"/>
      <c r="VQD170" s="72"/>
      <c r="VQE170" s="72"/>
      <c r="VQF170" s="72"/>
      <c r="VQG170" s="72"/>
      <c r="VQH170" s="72"/>
      <c r="VQI170" s="72"/>
      <c r="VQJ170" s="72"/>
      <c r="VQK170" s="72"/>
      <c r="VQL170" s="72"/>
      <c r="VQM170" s="72"/>
      <c r="VQN170" s="72"/>
      <c r="VQO170" s="72"/>
      <c r="VQP170" s="72"/>
      <c r="VQQ170" s="72"/>
      <c r="VQR170" s="72"/>
      <c r="VQS170" s="72"/>
      <c r="VQT170" s="72"/>
      <c r="VQU170" s="72"/>
      <c r="VQV170" s="72"/>
      <c r="VQW170" s="72"/>
      <c r="VQX170" s="72"/>
      <c r="VQY170" s="72"/>
      <c r="VQZ170" s="72"/>
      <c r="VRA170" s="72"/>
      <c r="VRB170" s="72"/>
      <c r="VRC170" s="72"/>
      <c r="VRD170" s="72"/>
      <c r="VRE170" s="72"/>
      <c r="VRF170" s="72"/>
      <c r="VRG170" s="72"/>
      <c r="VRH170" s="72"/>
      <c r="VRI170" s="72"/>
      <c r="VRJ170" s="72"/>
      <c r="VRK170" s="72"/>
      <c r="VRL170" s="72"/>
      <c r="VRM170" s="72"/>
      <c r="VRN170" s="72"/>
      <c r="VRO170" s="72"/>
      <c r="VRP170" s="72"/>
      <c r="VRQ170" s="72"/>
      <c r="VRR170" s="72"/>
      <c r="VRS170" s="72"/>
      <c r="VRT170" s="72"/>
      <c r="VRU170" s="72"/>
      <c r="VRV170" s="72"/>
      <c r="VRW170" s="72"/>
      <c r="VRX170" s="72"/>
      <c r="VRY170" s="72"/>
      <c r="VRZ170" s="72"/>
      <c r="VSA170" s="72"/>
      <c r="VSB170" s="72"/>
      <c r="VSC170" s="72"/>
      <c r="VSD170" s="72"/>
      <c r="VSE170" s="72"/>
      <c r="VSF170" s="72"/>
      <c r="VSG170" s="72"/>
      <c r="VSH170" s="72"/>
      <c r="VSI170" s="72"/>
      <c r="VSJ170" s="72"/>
      <c r="VSK170" s="72"/>
      <c r="VSL170" s="72"/>
      <c r="VSM170" s="72"/>
      <c r="VSN170" s="72"/>
      <c r="VSO170" s="72"/>
      <c r="VSP170" s="72"/>
      <c r="VSQ170" s="72"/>
      <c r="VSR170" s="72"/>
      <c r="VSS170" s="72"/>
      <c r="VST170" s="72"/>
      <c r="VSU170" s="72"/>
      <c r="VSV170" s="72"/>
      <c r="VSW170" s="72"/>
      <c r="VSX170" s="72"/>
      <c r="VSY170" s="72"/>
      <c r="VSZ170" s="72"/>
      <c r="VTA170" s="72"/>
      <c r="VTB170" s="72"/>
      <c r="VTC170" s="72"/>
      <c r="VTD170" s="72"/>
      <c r="VTE170" s="72"/>
      <c r="VTF170" s="72"/>
      <c r="VTG170" s="72"/>
      <c r="VTH170" s="72"/>
      <c r="VTI170" s="72"/>
      <c r="VTJ170" s="72"/>
      <c r="VTK170" s="72"/>
      <c r="VTL170" s="72"/>
      <c r="VTM170" s="72"/>
      <c r="VTN170" s="72"/>
      <c r="VTO170" s="72"/>
      <c r="VTP170" s="72"/>
      <c r="VTQ170" s="72"/>
      <c r="VTR170" s="72"/>
      <c r="VTS170" s="72"/>
      <c r="VTT170" s="72"/>
      <c r="VTU170" s="72"/>
      <c r="VTV170" s="72"/>
      <c r="VTW170" s="72"/>
      <c r="VTX170" s="72"/>
      <c r="VTY170" s="72"/>
      <c r="VTZ170" s="72"/>
      <c r="VUA170" s="72"/>
      <c r="VUB170" s="72"/>
      <c r="VUC170" s="72"/>
      <c r="VUD170" s="72"/>
      <c r="VUE170" s="72"/>
      <c r="VUF170" s="72"/>
      <c r="VUG170" s="72"/>
      <c r="VUH170" s="72"/>
      <c r="VUI170" s="72"/>
      <c r="VUJ170" s="72"/>
      <c r="VUK170" s="72"/>
      <c r="VUL170" s="72"/>
      <c r="VUM170" s="72"/>
      <c r="VUN170" s="72"/>
      <c r="VUO170" s="72"/>
      <c r="VUP170" s="72"/>
      <c r="VUQ170" s="72"/>
      <c r="VUR170" s="72"/>
      <c r="VUS170" s="72"/>
      <c r="VUT170" s="72"/>
      <c r="VUU170" s="72"/>
      <c r="VUV170" s="72"/>
      <c r="VUW170" s="72"/>
      <c r="VUX170" s="72"/>
      <c r="VUY170" s="72"/>
      <c r="VUZ170" s="72"/>
      <c r="VVA170" s="72"/>
      <c r="VVB170" s="72"/>
      <c r="VVC170" s="72"/>
      <c r="VVD170" s="72"/>
      <c r="VVE170" s="72"/>
      <c r="VVF170" s="72"/>
      <c r="VVG170" s="72"/>
      <c r="VVH170" s="72"/>
      <c r="VVI170" s="72"/>
      <c r="VVJ170" s="72"/>
      <c r="VVK170" s="72"/>
      <c r="VVL170" s="72"/>
      <c r="VVM170" s="72"/>
      <c r="VVN170" s="72"/>
      <c r="VVO170" s="72"/>
      <c r="VVP170" s="72"/>
      <c r="VVQ170" s="72"/>
      <c r="VVR170" s="72"/>
      <c r="VVS170" s="72"/>
      <c r="VVT170" s="72"/>
      <c r="VVU170" s="72"/>
      <c r="VVV170" s="72"/>
      <c r="VVW170" s="72"/>
      <c r="VVX170" s="72"/>
      <c r="VVY170" s="72"/>
      <c r="VVZ170" s="72"/>
      <c r="VWA170" s="72"/>
      <c r="VWB170" s="72"/>
      <c r="VWC170" s="72"/>
      <c r="VWD170" s="72"/>
      <c r="VWE170" s="72"/>
      <c r="VWF170" s="72"/>
      <c r="VWG170" s="72"/>
      <c r="VWH170" s="72"/>
      <c r="VWI170" s="72"/>
      <c r="VWJ170" s="72"/>
      <c r="VWK170" s="72"/>
      <c r="VWL170" s="72"/>
      <c r="VWM170" s="72"/>
      <c r="VWN170" s="72"/>
      <c r="VWO170" s="72"/>
      <c r="VWP170" s="72"/>
      <c r="VWQ170" s="72"/>
      <c r="VWR170" s="72"/>
      <c r="VWS170" s="72"/>
      <c r="VWT170" s="72"/>
      <c r="VWU170" s="72"/>
      <c r="VWV170" s="72"/>
      <c r="VWW170" s="72"/>
      <c r="VWX170" s="72"/>
      <c r="VWY170" s="72"/>
      <c r="VWZ170" s="72"/>
      <c r="VXA170" s="72"/>
      <c r="VXB170" s="72"/>
      <c r="VXC170" s="72"/>
      <c r="VXD170" s="72"/>
      <c r="VXE170" s="72"/>
      <c r="VXF170" s="72"/>
      <c r="VXG170" s="72"/>
      <c r="VXH170" s="72"/>
      <c r="VXI170" s="72"/>
      <c r="VXJ170" s="72"/>
      <c r="VXK170" s="72"/>
      <c r="VXL170" s="72"/>
      <c r="VXM170" s="72"/>
      <c r="VXN170" s="72"/>
      <c r="VXO170" s="72"/>
      <c r="VXP170" s="72"/>
      <c r="VXQ170" s="72"/>
      <c r="VXR170" s="72"/>
      <c r="VXS170" s="72"/>
      <c r="VXT170" s="72"/>
      <c r="VXU170" s="72"/>
      <c r="VXV170" s="72"/>
      <c r="VXW170" s="72"/>
      <c r="VXX170" s="72"/>
      <c r="VXY170" s="72"/>
      <c r="VXZ170" s="72"/>
      <c r="VYA170" s="72"/>
      <c r="VYB170" s="72"/>
      <c r="VYC170" s="72"/>
      <c r="VYD170" s="72"/>
      <c r="VYE170" s="72"/>
      <c r="VYF170" s="72"/>
      <c r="VYG170" s="72"/>
      <c r="VYH170" s="72"/>
      <c r="VYI170" s="72"/>
      <c r="VYJ170" s="72"/>
      <c r="VYK170" s="72"/>
      <c r="VYL170" s="72"/>
      <c r="VYM170" s="72"/>
      <c r="VYN170" s="72"/>
      <c r="VYO170" s="72"/>
      <c r="VYP170" s="72"/>
      <c r="VYQ170" s="72"/>
      <c r="VYR170" s="72"/>
      <c r="VYS170" s="72"/>
      <c r="VYT170" s="72"/>
      <c r="VYU170" s="72"/>
      <c r="VYV170" s="72"/>
      <c r="VYW170" s="72"/>
      <c r="VYX170" s="72"/>
      <c r="VYY170" s="72"/>
      <c r="VYZ170" s="72"/>
      <c r="VZA170" s="72"/>
      <c r="VZB170" s="72"/>
      <c r="VZC170" s="72"/>
      <c r="VZD170" s="72"/>
      <c r="VZE170" s="72"/>
      <c r="VZF170" s="72"/>
      <c r="VZG170" s="72"/>
      <c r="VZH170" s="72"/>
      <c r="VZI170" s="72"/>
      <c r="VZJ170" s="72"/>
      <c r="VZK170" s="72"/>
      <c r="VZL170" s="72"/>
      <c r="VZM170" s="72"/>
      <c r="VZN170" s="72"/>
      <c r="VZO170" s="72"/>
      <c r="VZP170" s="72"/>
      <c r="VZQ170" s="72"/>
      <c r="VZR170" s="72"/>
      <c r="VZS170" s="72"/>
      <c r="VZT170" s="72"/>
      <c r="VZU170" s="72"/>
      <c r="VZV170" s="72"/>
      <c r="VZW170" s="72"/>
      <c r="VZX170" s="72"/>
      <c r="VZY170" s="72"/>
      <c r="VZZ170" s="72"/>
      <c r="WAA170" s="72"/>
      <c r="WAB170" s="72"/>
      <c r="WAC170" s="72"/>
      <c r="WAD170" s="72"/>
      <c r="WAE170" s="72"/>
      <c r="WAF170" s="72"/>
      <c r="WAG170" s="72"/>
      <c r="WAH170" s="72"/>
      <c r="WAI170" s="72"/>
      <c r="WAJ170" s="72"/>
      <c r="WAK170" s="72"/>
      <c r="WAL170" s="72"/>
      <c r="WAM170" s="72"/>
      <c r="WAN170" s="72"/>
      <c r="WAO170" s="72"/>
      <c r="WAP170" s="72"/>
      <c r="WAQ170" s="72"/>
      <c r="WAR170" s="72"/>
      <c r="WAS170" s="72"/>
      <c r="WAT170" s="72"/>
      <c r="WAU170" s="72"/>
      <c r="WAV170" s="72"/>
      <c r="WAW170" s="72"/>
      <c r="WAX170" s="72"/>
      <c r="WAY170" s="72"/>
      <c r="WAZ170" s="72"/>
      <c r="WBA170" s="72"/>
      <c r="WBB170" s="72"/>
      <c r="WBC170" s="72"/>
      <c r="WBD170" s="72"/>
      <c r="WBE170" s="72"/>
      <c r="WBF170" s="72"/>
      <c r="WBG170" s="72"/>
      <c r="WBH170" s="72"/>
      <c r="WBI170" s="72"/>
      <c r="WBJ170" s="72"/>
      <c r="WBK170" s="72"/>
      <c r="WBL170" s="72"/>
      <c r="WBM170" s="72"/>
      <c r="WBN170" s="72"/>
      <c r="WBO170" s="72"/>
      <c r="WBP170" s="72"/>
      <c r="WBQ170" s="72"/>
      <c r="WBR170" s="72"/>
      <c r="WBS170" s="72"/>
      <c r="WBT170" s="72"/>
      <c r="WBU170" s="72"/>
      <c r="WBV170" s="72"/>
      <c r="WBW170" s="72"/>
      <c r="WBX170" s="72"/>
      <c r="WBY170" s="72"/>
      <c r="WBZ170" s="72"/>
      <c r="WCA170" s="72"/>
      <c r="WCB170" s="72"/>
      <c r="WCC170" s="72"/>
      <c r="WCD170" s="72"/>
      <c r="WCE170" s="72"/>
      <c r="WCF170" s="72"/>
      <c r="WCG170" s="72"/>
      <c r="WCH170" s="72"/>
      <c r="WCI170" s="72"/>
      <c r="WCJ170" s="72"/>
      <c r="WCK170" s="72"/>
      <c r="WCL170" s="72"/>
      <c r="WCM170" s="72"/>
      <c r="WCN170" s="72"/>
      <c r="WCO170" s="72"/>
      <c r="WCP170" s="72"/>
      <c r="WCQ170" s="72"/>
      <c r="WCR170" s="72"/>
      <c r="WCS170" s="72"/>
      <c r="WCT170" s="72"/>
      <c r="WCU170" s="72"/>
      <c r="WCV170" s="72"/>
      <c r="WCW170" s="72"/>
      <c r="WCX170" s="72"/>
      <c r="WCY170" s="72"/>
      <c r="WCZ170" s="72"/>
      <c r="WDA170" s="72"/>
      <c r="WDB170" s="72"/>
      <c r="WDC170" s="72"/>
      <c r="WDD170" s="72"/>
      <c r="WDE170" s="72"/>
      <c r="WDF170" s="72"/>
      <c r="WDG170" s="72"/>
      <c r="WDH170" s="72"/>
      <c r="WDI170" s="72"/>
      <c r="WDJ170" s="72"/>
      <c r="WDK170" s="72"/>
      <c r="WDL170" s="72"/>
      <c r="WDM170" s="72"/>
      <c r="WDN170" s="72"/>
      <c r="WDO170" s="72"/>
      <c r="WDP170" s="72"/>
      <c r="WDQ170" s="72"/>
      <c r="WDR170" s="72"/>
      <c r="WDS170" s="72"/>
      <c r="WDT170" s="72"/>
      <c r="WDU170" s="72"/>
      <c r="WDV170" s="72"/>
      <c r="WDW170" s="72"/>
      <c r="WDX170" s="72"/>
      <c r="WDY170" s="72"/>
      <c r="WDZ170" s="72"/>
      <c r="WEA170" s="72"/>
      <c r="WEB170" s="72"/>
      <c r="WEC170" s="72"/>
      <c r="WED170" s="72"/>
      <c r="WEE170" s="72"/>
      <c r="WEF170" s="72"/>
      <c r="WEG170" s="72"/>
      <c r="WEH170" s="72"/>
      <c r="WEI170" s="72"/>
      <c r="WEJ170" s="72"/>
      <c r="WEK170" s="72"/>
      <c r="WEL170" s="72"/>
      <c r="WEM170" s="72"/>
      <c r="WEN170" s="72"/>
      <c r="WEO170" s="72"/>
      <c r="WEP170" s="72"/>
      <c r="WEQ170" s="72"/>
      <c r="WER170" s="72"/>
      <c r="WES170" s="72"/>
      <c r="WET170" s="72"/>
      <c r="WEU170" s="72"/>
      <c r="WEV170" s="72"/>
      <c r="WEW170" s="72"/>
      <c r="WEX170" s="72"/>
      <c r="WEY170" s="72"/>
      <c r="WEZ170" s="72"/>
      <c r="WFA170" s="72"/>
      <c r="WFB170" s="72"/>
      <c r="WFC170" s="72"/>
      <c r="WFD170" s="72"/>
      <c r="WFE170" s="72"/>
      <c r="WFF170" s="72"/>
      <c r="WFG170" s="72"/>
      <c r="WFH170" s="72"/>
      <c r="WFI170" s="72"/>
      <c r="WFJ170" s="72"/>
      <c r="WFK170" s="72"/>
      <c r="WFL170" s="72"/>
      <c r="WFM170" s="72"/>
      <c r="WFN170" s="72"/>
      <c r="WFO170" s="72"/>
      <c r="WFP170" s="72"/>
      <c r="WFQ170" s="72"/>
      <c r="WFR170" s="72"/>
      <c r="WFS170" s="72"/>
      <c r="WFT170" s="72"/>
      <c r="WFU170" s="72"/>
      <c r="WFV170" s="72"/>
      <c r="WFW170" s="72"/>
      <c r="WFX170" s="72"/>
      <c r="WFY170" s="72"/>
      <c r="WFZ170" s="72"/>
      <c r="WGA170" s="72"/>
      <c r="WGB170" s="72"/>
      <c r="WGC170" s="72"/>
      <c r="WGD170" s="72"/>
      <c r="WGE170" s="72"/>
      <c r="WGF170" s="72"/>
      <c r="WGG170" s="72"/>
      <c r="WGH170" s="72"/>
      <c r="WGI170" s="72"/>
      <c r="WGJ170" s="72"/>
      <c r="WGK170" s="72"/>
      <c r="WGL170" s="72"/>
      <c r="WGM170" s="72"/>
      <c r="WGN170" s="72"/>
      <c r="WGO170" s="72"/>
      <c r="WGP170" s="72"/>
      <c r="WGQ170" s="72"/>
      <c r="WGR170" s="72"/>
      <c r="WGS170" s="72"/>
      <c r="WGT170" s="72"/>
      <c r="WGU170" s="72"/>
      <c r="WGV170" s="72"/>
      <c r="WGW170" s="72"/>
      <c r="WGX170" s="72"/>
      <c r="WGY170" s="72"/>
      <c r="WGZ170" s="72"/>
      <c r="WHA170" s="72"/>
      <c r="WHB170" s="72"/>
      <c r="WHC170" s="72"/>
      <c r="WHD170" s="72"/>
      <c r="WHE170" s="72"/>
      <c r="WHF170" s="72"/>
      <c r="WHG170" s="72"/>
      <c r="WHH170" s="72"/>
      <c r="WHI170" s="72"/>
      <c r="WHJ170" s="72"/>
      <c r="WHK170" s="72"/>
      <c r="WHL170" s="72"/>
      <c r="WHM170" s="72"/>
      <c r="WHN170" s="72"/>
      <c r="WHO170" s="72"/>
      <c r="WHP170" s="72"/>
      <c r="WHQ170" s="72"/>
      <c r="WHR170" s="72"/>
      <c r="WHS170" s="72"/>
      <c r="WHT170" s="72"/>
      <c r="WHU170" s="72"/>
      <c r="WHV170" s="72"/>
      <c r="WHW170" s="72"/>
      <c r="WHX170" s="72"/>
      <c r="WHY170" s="72"/>
      <c r="WHZ170" s="72"/>
      <c r="WIA170" s="72"/>
      <c r="WIB170" s="72"/>
      <c r="WIC170" s="72"/>
      <c r="WID170" s="72"/>
      <c r="WIE170" s="72"/>
      <c r="WIF170" s="72"/>
      <c r="WIG170" s="72"/>
      <c r="WIH170" s="72"/>
      <c r="WII170" s="72"/>
      <c r="WIJ170" s="72"/>
      <c r="WIK170" s="72"/>
      <c r="WIL170" s="72"/>
      <c r="WIM170" s="72"/>
      <c r="WIN170" s="72"/>
      <c r="WIO170" s="72"/>
      <c r="WIP170" s="72"/>
      <c r="WIQ170" s="72"/>
      <c r="WIR170" s="72"/>
      <c r="WIS170" s="72"/>
      <c r="WIT170" s="72"/>
      <c r="WIU170" s="72"/>
      <c r="WIV170" s="72"/>
      <c r="WIW170" s="72"/>
      <c r="WIX170" s="72"/>
      <c r="WIY170" s="72"/>
      <c r="WIZ170" s="72"/>
      <c r="WJA170" s="72"/>
      <c r="WJB170" s="72"/>
      <c r="WJC170" s="72"/>
      <c r="WJD170" s="72"/>
      <c r="WJE170" s="72"/>
      <c r="WJF170" s="72"/>
      <c r="WJG170" s="72"/>
      <c r="WJH170" s="72"/>
      <c r="WJI170" s="72"/>
      <c r="WJJ170" s="72"/>
      <c r="WJK170" s="72"/>
      <c r="WJL170" s="72"/>
      <c r="WJM170" s="72"/>
      <c r="WJN170" s="72"/>
      <c r="WJO170" s="72"/>
      <c r="WJP170" s="72"/>
      <c r="WJQ170" s="72"/>
      <c r="WJR170" s="72"/>
      <c r="WJS170" s="72"/>
      <c r="WJT170" s="72"/>
      <c r="WJU170" s="72"/>
      <c r="WJV170" s="72"/>
      <c r="WJW170" s="72"/>
      <c r="WJX170" s="72"/>
      <c r="WJY170" s="72"/>
      <c r="WJZ170" s="72"/>
      <c r="WKA170" s="72"/>
      <c r="WKB170" s="72"/>
      <c r="WKC170" s="72"/>
      <c r="WKD170" s="72"/>
      <c r="WKE170" s="72"/>
      <c r="WKF170" s="72"/>
      <c r="WKG170" s="72"/>
      <c r="WKH170" s="72"/>
      <c r="WKI170" s="72"/>
      <c r="WKJ170" s="72"/>
      <c r="WKK170" s="72"/>
      <c r="WKL170" s="72"/>
      <c r="WKM170" s="72"/>
      <c r="WKN170" s="72"/>
      <c r="WKO170" s="72"/>
      <c r="WKP170" s="72"/>
      <c r="WKQ170" s="72"/>
      <c r="WKR170" s="72"/>
      <c r="WKS170" s="72"/>
      <c r="WKT170" s="72"/>
      <c r="WKU170" s="72"/>
      <c r="WKV170" s="72"/>
      <c r="WKW170" s="72"/>
      <c r="WKX170" s="72"/>
      <c r="WKY170" s="72"/>
      <c r="WKZ170" s="72"/>
      <c r="WLA170" s="72"/>
      <c r="WLB170" s="72"/>
      <c r="WLC170" s="72"/>
      <c r="WLD170" s="72"/>
      <c r="WLE170" s="72"/>
      <c r="WLF170" s="72"/>
      <c r="WLG170" s="72"/>
      <c r="WLH170" s="72"/>
      <c r="WLI170" s="72"/>
      <c r="WLJ170" s="72"/>
      <c r="WLK170" s="72"/>
      <c r="WLL170" s="72"/>
      <c r="WLM170" s="72"/>
      <c r="WLN170" s="72"/>
      <c r="WLO170" s="72"/>
      <c r="WLP170" s="72"/>
      <c r="WLQ170" s="72"/>
      <c r="WLR170" s="72"/>
      <c r="WLS170" s="72"/>
      <c r="WLT170" s="72"/>
      <c r="WLU170" s="72"/>
      <c r="WLV170" s="72"/>
      <c r="WLW170" s="72"/>
      <c r="WLX170" s="72"/>
      <c r="WLY170" s="72"/>
      <c r="WLZ170" s="72"/>
      <c r="WMA170" s="72"/>
      <c r="WMB170" s="72"/>
      <c r="WMC170" s="72"/>
      <c r="WMD170" s="72"/>
      <c r="WME170" s="72"/>
      <c r="WMF170" s="72"/>
      <c r="WMG170" s="72"/>
      <c r="WMH170" s="72"/>
      <c r="WMI170" s="72"/>
      <c r="WMJ170" s="72"/>
      <c r="WMK170" s="72"/>
      <c r="WML170" s="72"/>
      <c r="WMM170" s="72"/>
      <c r="WMN170" s="72"/>
      <c r="WMO170" s="72"/>
      <c r="WMP170" s="72"/>
      <c r="WMQ170" s="72"/>
      <c r="WMR170" s="72"/>
      <c r="WMS170" s="72"/>
      <c r="WMT170" s="72"/>
      <c r="WMU170" s="72"/>
      <c r="WMV170" s="72"/>
      <c r="WMW170" s="72"/>
      <c r="WMX170" s="72"/>
      <c r="WMY170" s="72"/>
      <c r="WMZ170" s="72"/>
      <c r="WNA170" s="72"/>
      <c r="WNB170" s="72"/>
      <c r="WNC170" s="72"/>
      <c r="WND170" s="72"/>
      <c r="WNE170" s="72"/>
      <c r="WNF170" s="72"/>
      <c r="WNG170" s="72"/>
      <c r="WNH170" s="72"/>
      <c r="WNI170" s="72"/>
      <c r="WNJ170" s="72"/>
      <c r="WNK170" s="72"/>
      <c r="WNL170" s="72"/>
      <c r="WNM170" s="72"/>
      <c r="WNN170" s="72"/>
      <c r="WNO170" s="72"/>
      <c r="WNP170" s="72"/>
      <c r="WNQ170" s="72"/>
      <c r="WNR170" s="72"/>
      <c r="WNS170" s="72"/>
      <c r="WNT170" s="72"/>
      <c r="WNU170" s="72"/>
      <c r="WNV170" s="72"/>
      <c r="WNW170" s="72"/>
      <c r="WNX170" s="72"/>
      <c r="WNY170" s="72"/>
      <c r="WNZ170" s="72"/>
      <c r="WOA170" s="72"/>
      <c r="WOB170" s="72"/>
      <c r="WOC170" s="72"/>
      <c r="WOD170" s="72"/>
      <c r="WOE170" s="72"/>
      <c r="WOF170" s="72"/>
      <c r="WOG170" s="72"/>
      <c r="WOH170" s="72"/>
      <c r="WOI170" s="72"/>
      <c r="WOJ170" s="72"/>
      <c r="WOK170" s="72"/>
      <c r="WOL170" s="72"/>
      <c r="WOM170" s="72"/>
      <c r="WON170" s="72"/>
      <c r="WOO170" s="72"/>
      <c r="WOP170" s="72"/>
      <c r="WOQ170" s="72"/>
      <c r="WOR170" s="72"/>
      <c r="WOS170" s="72"/>
      <c r="WOT170" s="72"/>
      <c r="WOU170" s="72"/>
      <c r="WOV170" s="72"/>
      <c r="WOW170" s="72"/>
      <c r="WOX170" s="72"/>
      <c r="WOY170" s="72"/>
      <c r="WOZ170" s="72"/>
      <c r="WPA170" s="72"/>
      <c r="WPB170" s="72"/>
      <c r="WPC170" s="72"/>
      <c r="WPD170" s="72"/>
      <c r="WPE170" s="72"/>
      <c r="WPF170" s="72"/>
      <c r="WPG170" s="72"/>
      <c r="WPH170" s="72"/>
      <c r="WPI170" s="72"/>
      <c r="WPJ170" s="72"/>
      <c r="WPK170" s="72"/>
      <c r="WPL170" s="72"/>
      <c r="WPM170" s="72"/>
      <c r="WPN170" s="72"/>
      <c r="WPO170" s="72"/>
      <c r="WPP170" s="72"/>
      <c r="WPQ170" s="72"/>
      <c r="WPR170" s="72"/>
      <c r="WPS170" s="72"/>
      <c r="WPT170" s="72"/>
      <c r="WPU170" s="72"/>
      <c r="WPV170" s="72"/>
      <c r="WPW170" s="72"/>
      <c r="WPX170" s="72"/>
      <c r="WPY170" s="72"/>
      <c r="WPZ170" s="72"/>
      <c r="WQA170" s="72"/>
      <c r="WQB170" s="72"/>
      <c r="WQC170" s="72"/>
      <c r="WQD170" s="72"/>
      <c r="WQE170" s="72"/>
      <c r="WQF170" s="72"/>
      <c r="WQG170" s="72"/>
      <c r="WQH170" s="72"/>
      <c r="WQI170" s="72"/>
      <c r="WQJ170" s="72"/>
      <c r="WQK170" s="72"/>
      <c r="WQL170" s="72"/>
      <c r="WQM170" s="72"/>
      <c r="WQN170" s="72"/>
      <c r="WQO170" s="72"/>
      <c r="WQP170" s="72"/>
      <c r="WQQ170" s="72"/>
      <c r="WQR170" s="72"/>
      <c r="WQS170" s="72"/>
      <c r="WQT170" s="72"/>
      <c r="WQU170" s="72"/>
      <c r="WQV170" s="72"/>
      <c r="WQW170" s="72"/>
      <c r="WQX170" s="72"/>
      <c r="WQY170" s="72"/>
      <c r="WQZ170" s="72"/>
      <c r="WRA170" s="72"/>
      <c r="WRB170" s="72"/>
      <c r="WRC170" s="72"/>
      <c r="WRD170" s="72"/>
      <c r="WRE170" s="72"/>
      <c r="WRF170" s="72"/>
      <c r="WRG170" s="72"/>
      <c r="WRH170" s="72"/>
      <c r="WRI170" s="72"/>
      <c r="WRJ170" s="72"/>
      <c r="WRK170" s="72"/>
      <c r="WRL170" s="72"/>
      <c r="WRM170" s="72"/>
      <c r="WRN170" s="72"/>
      <c r="WRO170" s="72"/>
      <c r="WRP170" s="72"/>
      <c r="WRQ170" s="72"/>
      <c r="WRR170" s="72"/>
      <c r="WRS170" s="72"/>
      <c r="WRT170" s="72"/>
      <c r="WRU170" s="72"/>
      <c r="WRV170" s="72"/>
      <c r="WRW170" s="72"/>
      <c r="WRX170" s="72"/>
      <c r="WRY170" s="72"/>
      <c r="WRZ170" s="72"/>
      <c r="WSA170" s="72"/>
      <c r="WSB170" s="72"/>
      <c r="WSC170" s="72"/>
      <c r="WSD170" s="72"/>
      <c r="WSE170" s="72"/>
      <c r="WSF170" s="72"/>
      <c r="WSG170" s="72"/>
      <c r="WSH170" s="72"/>
      <c r="WSI170" s="72"/>
      <c r="WSJ170" s="72"/>
      <c r="WSK170" s="72"/>
      <c r="WSL170" s="72"/>
      <c r="WSM170" s="72"/>
      <c r="WSN170" s="72"/>
      <c r="WSO170" s="72"/>
      <c r="WSP170" s="72"/>
      <c r="WSQ170" s="72"/>
      <c r="WSR170" s="72"/>
      <c r="WSS170" s="72"/>
      <c r="WST170" s="72"/>
      <c r="WSU170" s="72"/>
      <c r="WSV170" s="72"/>
      <c r="WSW170" s="72"/>
      <c r="WSX170" s="72"/>
      <c r="WSY170" s="72"/>
      <c r="WSZ170" s="72"/>
      <c r="WTA170" s="72"/>
      <c r="WTB170" s="72"/>
      <c r="WTC170" s="72"/>
      <c r="WTD170" s="72"/>
      <c r="WTE170" s="72"/>
      <c r="WTF170" s="72"/>
      <c r="WTG170" s="72"/>
      <c r="WTH170" s="72"/>
      <c r="WTI170" s="72"/>
      <c r="WTJ170" s="72"/>
      <c r="WTK170" s="72"/>
      <c r="WTL170" s="72"/>
      <c r="WTM170" s="72"/>
      <c r="WTN170" s="72"/>
      <c r="WTO170" s="72"/>
      <c r="WTP170" s="72"/>
      <c r="WTQ170" s="72"/>
      <c r="WTR170" s="72"/>
      <c r="WTS170" s="72"/>
      <c r="WTT170" s="72"/>
      <c r="WTU170" s="72"/>
      <c r="WTV170" s="72"/>
      <c r="WTW170" s="72"/>
      <c r="WTX170" s="72"/>
      <c r="WTY170" s="72"/>
      <c r="WTZ170" s="72"/>
      <c r="WUA170" s="72"/>
      <c r="WUB170" s="72"/>
      <c r="WUC170" s="72"/>
      <c r="WUD170" s="72"/>
      <c r="WUE170" s="72"/>
      <c r="WUF170" s="72"/>
      <c r="WUG170" s="72"/>
      <c r="WUH170" s="72"/>
      <c r="WUI170" s="72"/>
      <c r="WUJ170" s="72"/>
      <c r="WUK170" s="72"/>
      <c r="WUL170" s="72"/>
      <c r="WUM170" s="72"/>
      <c r="WUN170" s="72"/>
      <c r="WUO170" s="72"/>
      <c r="WUP170" s="72"/>
      <c r="WUQ170" s="72"/>
      <c r="WUR170" s="72"/>
      <c r="WUS170" s="72"/>
      <c r="WUT170" s="72"/>
      <c r="WUU170" s="72"/>
      <c r="WUV170" s="72"/>
      <c r="WUW170" s="72"/>
      <c r="WUX170" s="72"/>
      <c r="WUY170" s="72"/>
      <c r="WUZ170" s="72"/>
      <c r="WVA170" s="72"/>
      <c r="WVB170" s="72"/>
      <c r="WVC170" s="72"/>
      <c r="WVD170" s="72"/>
      <c r="WVE170" s="72"/>
      <c r="WVF170" s="72"/>
      <c r="WVG170" s="72"/>
      <c r="WVH170" s="72"/>
      <c r="WVI170" s="72"/>
      <c r="WVJ170" s="72"/>
      <c r="WVK170" s="72"/>
      <c r="WVL170" s="72"/>
      <c r="WVM170" s="72"/>
      <c r="WVN170" s="72"/>
      <c r="WVO170" s="72"/>
      <c r="WVP170" s="72"/>
      <c r="WVQ170" s="72"/>
      <c r="WVR170" s="72"/>
      <c r="WVS170" s="72"/>
      <c r="WVT170" s="72"/>
      <c r="WVU170" s="72"/>
      <c r="WVV170" s="72"/>
      <c r="WVW170" s="72"/>
      <c r="WVX170" s="72"/>
      <c r="WVY170" s="72"/>
      <c r="WVZ170" s="72"/>
      <c r="WWA170" s="72"/>
      <c r="WWB170" s="72"/>
      <c r="WWC170" s="72"/>
      <c r="WWD170" s="72"/>
      <c r="WWE170" s="72"/>
      <c r="WWF170" s="72"/>
      <c r="WWG170" s="72"/>
      <c r="WWH170" s="72"/>
      <c r="WWI170" s="72"/>
      <c r="WWJ170" s="72"/>
      <c r="WWK170" s="72"/>
      <c r="WWL170" s="72"/>
      <c r="WWM170" s="72"/>
      <c r="WWN170" s="72"/>
      <c r="WWO170" s="72"/>
      <c r="WWP170" s="72"/>
      <c r="WWQ170" s="72"/>
      <c r="WWR170" s="72"/>
      <c r="WWS170" s="72"/>
      <c r="WWT170" s="72"/>
      <c r="WWU170" s="72"/>
      <c r="WWV170" s="72"/>
      <c r="WWW170" s="72"/>
      <c r="WWX170" s="72"/>
      <c r="WWY170" s="72"/>
      <c r="WWZ170" s="72"/>
      <c r="WXA170" s="72"/>
      <c r="WXB170" s="72"/>
      <c r="WXC170" s="72"/>
      <c r="WXD170" s="72"/>
      <c r="WXE170" s="72"/>
      <c r="WXF170" s="72"/>
      <c r="WXG170" s="72"/>
      <c r="WXH170" s="72"/>
      <c r="WXI170" s="72"/>
      <c r="WXJ170" s="72"/>
      <c r="WXK170" s="72"/>
      <c r="WXL170" s="72"/>
      <c r="WXM170" s="72"/>
      <c r="WXN170" s="72"/>
      <c r="WXO170" s="72"/>
      <c r="WXP170" s="72"/>
      <c r="WXQ170" s="72"/>
      <c r="WXR170" s="72"/>
      <c r="WXS170" s="72"/>
      <c r="WXT170" s="72"/>
      <c r="WXU170" s="72"/>
      <c r="WXV170" s="72"/>
      <c r="WXW170" s="72"/>
      <c r="WXX170" s="72"/>
      <c r="WXY170" s="72"/>
      <c r="WXZ170" s="72"/>
      <c r="WYA170" s="72"/>
      <c r="WYB170" s="72"/>
      <c r="WYC170" s="72"/>
      <c r="WYD170" s="72"/>
      <c r="WYE170" s="72"/>
      <c r="WYF170" s="72"/>
      <c r="WYG170" s="72"/>
      <c r="WYH170" s="72"/>
      <c r="WYI170" s="72"/>
      <c r="WYJ170" s="72"/>
      <c r="WYK170" s="72"/>
      <c r="WYL170" s="72"/>
      <c r="WYM170" s="72"/>
      <c r="WYN170" s="72"/>
      <c r="WYO170" s="72"/>
      <c r="WYP170" s="72"/>
      <c r="WYQ170" s="72"/>
      <c r="WYR170" s="72"/>
      <c r="WYS170" s="72"/>
      <c r="WYT170" s="72"/>
      <c r="WYU170" s="72"/>
      <c r="WYV170" s="72"/>
      <c r="WYW170" s="72"/>
      <c r="WYX170" s="72"/>
      <c r="WYY170" s="72"/>
      <c r="WYZ170" s="72"/>
      <c r="WZA170" s="72"/>
      <c r="WZB170" s="72"/>
      <c r="WZC170" s="72"/>
      <c r="WZD170" s="72"/>
      <c r="WZE170" s="72"/>
      <c r="WZF170" s="72"/>
      <c r="WZG170" s="72"/>
      <c r="WZH170" s="72"/>
      <c r="WZI170" s="72"/>
      <c r="WZJ170" s="72"/>
      <c r="WZK170" s="72"/>
      <c r="WZL170" s="72"/>
      <c r="WZM170" s="72"/>
      <c r="WZN170" s="72"/>
      <c r="WZO170" s="72"/>
      <c r="WZP170" s="72"/>
      <c r="WZQ170" s="72"/>
      <c r="WZR170" s="72"/>
      <c r="WZS170" s="72"/>
      <c r="WZT170" s="72"/>
      <c r="WZU170" s="72"/>
      <c r="WZV170" s="72"/>
      <c r="WZW170" s="72"/>
      <c r="WZX170" s="72"/>
      <c r="WZY170" s="72"/>
      <c r="WZZ170" s="72"/>
      <c r="XAA170" s="72"/>
      <c r="XAB170" s="72"/>
      <c r="XAC170" s="72"/>
      <c r="XAD170" s="72"/>
      <c r="XAE170" s="72"/>
      <c r="XAF170" s="72"/>
      <c r="XAG170" s="72"/>
      <c r="XAH170" s="72"/>
      <c r="XAI170" s="72"/>
      <c r="XAJ170" s="72"/>
      <c r="XAK170" s="72"/>
      <c r="XAL170" s="72"/>
      <c r="XAM170" s="72"/>
      <c r="XAN170" s="72"/>
      <c r="XAO170" s="72"/>
      <c r="XAP170" s="72"/>
      <c r="XAQ170" s="72"/>
      <c r="XAR170" s="72"/>
      <c r="XAS170" s="72"/>
      <c r="XAT170" s="72"/>
      <c r="XAU170" s="72"/>
      <c r="XAV170" s="72"/>
      <c r="XAW170" s="72"/>
      <c r="XAX170" s="72"/>
      <c r="XAY170" s="72"/>
      <c r="XAZ170" s="72"/>
      <c r="XBA170" s="72"/>
      <c r="XBB170" s="72"/>
      <c r="XBC170" s="72"/>
      <c r="XBD170" s="72"/>
      <c r="XBE170" s="72"/>
      <c r="XBF170" s="72"/>
      <c r="XBG170" s="72"/>
      <c r="XBH170" s="72"/>
      <c r="XBI170" s="72"/>
      <c r="XBJ170" s="72"/>
      <c r="XBK170" s="72"/>
      <c r="XBL170" s="72"/>
      <c r="XBM170" s="72"/>
      <c r="XBN170" s="72"/>
      <c r="XBO170" s="72"/>
      <c r="XBP170" s="72"/>
      <c r="XBQ170" s="72"/>
      <c r="XBR170" s="72"/>
      <c r="XBS170" s="72"/>
      <c r="XBT170" s="72"/>
      <c r="XBU170" s="72"/>
      <c r="XBV170" s="72"/>
      <c r="XBW170" s="72"/>
      <c r="XBX170" s="72"/>
      <c r="XBY170" s="72"/>
      <c r="XBZ170" s="72"/>
      <c r="XCA170" s="72"/>
      <c r="XCB170" s="72"/>
      <c r="XCC170" s="72"/>
      <c r="XCD170" s="72"/>
      <c r="XCE170" s="72"/>
      <c r="XCF170" s="72"/>
      <c r="XCG170" s="72"/>
      <c r="XCH170" s="72"/>
      <c r="XCI170" s="72"/>
      <c r="XCJ170" s="72"/>
      <c r="XCK170" s="72"/>
      <c r="XCL170" s="72"/>
      <c r="XCM170" s="72"/>
      <c r="XCN170" s="72"/>
      <c r="XCO170" s="72"/>
      <c r="XCP170" s="72"/>
      <c r="XCQ170" s="72"/>
      <c r="XCR170" s="72"/>
      <c r="XCS170" s="72"/>
      <c r="XCT170" s="72"/>
      <c r="XCU170" s="72"/>
      <c r="XCV170" s="72"/>
      <c r="XCW170" s="72"/>
      <c r="XCX170" s="72"/>
      <c r="XCY170" s="72"/>
      <c r="XCZ170" s="72"/>
      <c r="XDA170" s="72"/>
      <c r="XDB170" s="72"/>
      <c r="XDC170" s="72"/>
      <c r="XDD170" s="72"/>
      <c r="XDE170" s="72"/>
      <c r="XDF170" s="72"/>
      <c r="XDG170" s="72"/>
      <c r="XDH170" s="72"/>
      <c r="XDI170" s="72"/>
      <c r="XDJ170" s="72"/>
      <c r="XDK170" s="72"/>
      <c r="XDL170" s="72"/>
      <c r="XDM170" s="72"/>
      <c r="XDN170" s="72"/>
      <c r="XDO170" s="72"/>
      <c r="XDP170" s="72"/>
      <c r="XDQ170" s="72"/>
      <c r="XDR170" s="72"/>
      <c r="XDS170" s="72"/>
      <c r="XDT170" s="72"/>
      <c r="XDU170" s="72"/>
      <c r="XDV170" s="72"/>
      <c r="XDW170" s="72"/>
      <c r="XDX170" s="72"/>
      <c r="XDY170" s="72"/>
      <c r="XDZ170" s="72"/>
      <c r="XEA170" s="72"/>
      <c r="XEB170" s="72"/>
      <c r="XEC170" s="72"/>
      <c r="XED170" s="72"/>
      <c r="XEE170" s="72"/>
      <c r="XEF170" s="72"/>
      <c r="XEG170" s="72"/>
      <c r="XEH170" s="72"/>
      <c r="XEI170" s="72"/>
      <c r="XEJ170" s="72"/>
      <c r="XEK170" s="72"/>
      <c r="XEL170" s="72"/>
      <c r="XEM170" s="72"/>
      <c r="XEN170" s="72"/>
      <c r="XEO170" s="72"/>
      <c r="XEP170" s="72"/>
      <c r="XEQ170" s="72"/>
      <c r="XER170" s="72"/>
      <c r="XES170" s="72"/>
      <c r="XET170" s="72"/>
      <c r="XEU170" s="72"/>
      <c r="XEV170" s="72"/>
      <c r="XEW170" s="72"/>
      <c r="XEX170" s="72"/>
      <c r="XEY170" s="72"/>
      <c r="XEZ170" s="72"/>
      <c r="XFA170" s="72"/>
      <c r="XFB170" s="72"/>
      <c r="XFC170" s="72"/>
      <c r="XFD170" s="72"/>
    </row>
    <row r="171" spans="1:16384" ht="15.75" x14ac:dyDescent="0.25">
      <c r="A171" s="258" t="s">
        <v>285</v>
      </c>
      <c r="B171" s="253">
        <v>0</v>
      </c>
      <c r="C171" s="254">
        <v>0</v>
      </c>
      <c r="D171" s="253">
        <v>0</v>
      </c>
      <c r="E171" s="253">
        <v>0</v>
      </c>
      <c r="F171" s="254">
        <v>0</v>
      </c>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2"/>
      <c r="CL171" s="72"/>
      <c r="CM171" s="72"/>
      <c r="CN171" s="72"/>
      <c r="CO171" s="72"/>
      <c r="CP171" s="72"/>
      <c r="CQ171" s="72"/>
      <c r="CR171" s="72"/>
      <c r="CS171" s="72"/>
      <c r="CT171" s="72"/>
      <c r="CU171" s="72"/>
      <c r="CV171" s="72"/>
      <c r="CW171" s="72"/>
      <c r="CX171" s="72"/>
      <c r="CY171" s="72"/>
      <c r="CZ171" s="72"/>
      <c r="DA171" s="72"/>
      <c r="DB171" s="72"/>
      <c r="DC171" s="72"/>
      <c r="DD171" s="72"/>
      <c r="DE171" s="72"/>
      <c r="DF171" s="72"/>
      <c r="DG171" s="72"/>
      <c r="DH171" s="72"/>
      <c r="DI171" s="72"/>
      <c r="DJ171" s="72"/>
      <c r="DK171" s="72"/>
      <c r="DL171" s="72"/>
      <c r="DM171" s="72"/>
      <c r="DN171" s="72"/>
      <c r="DO171" s="72"/>
      <c r="DP171" s="72"/>
      <c r="DQ171" s="72"/>
      <c r="DR171" s="72"/>
      <c r="DS171" s="72"/>
      <c r="DT171" s="72"/>
      <c r="DU171" s="72"/>
      <c r="DV171" s="72"/>
      <c r="DW171" s="72"/>
      <c r="DX171" s="72"/>
      <c r="DY171" s="72"/>
      <c r="DZ171" s="72"/>
      <c r="EA171" s="72"/>
      <c r="EB171" s="72"/>
      <c r="EC171" s="72"/>
      <c r="ED171" s="72"/>
      <c r="EE171" s="72"/>
      <c r="EF171" s="72"/>
      <c r="EG171" s="72"/>
      <c r="EH171" s="72"/>
      <c r="EI171" s="72"/>
      <c r="EJ171" s="72"/>
      <c r="EK171" s="72"/>
      <c r="EL171" s="72"/>
      <c r="EM171" s="72"/>
      <c r="EN171" s="72"/>
      <c r="EO171" s="72"/>
      <c r="EP171" s="72"/>
      <c r="EQ171" s="72"/>
      <c r="ER171" s="72"/>
      <c r="ES171" s="72"/>
      <c r="ET171" s="72"/>
      <c r="EU171" s="72"/>
      <c r="EV171" s="72"/>
      <c r="EW171" s="72"/>
      <c r="EX171" s="72"/>
      <c r="EY171" s="72"/>
      <c r="EZ171" s="72"/>
      <c r="FA171" s="72"/>
      <c r="FB171" s="72"/>
      <c r="FC171" s="72"/>
      <c r="FD171" s="72"/>
      <c r="FE171" s="72"/>
      <c r="FF171" s="72"/>
      <c r="FG171" s="72"/>
      <c r="FH171" s="72"/>
      <c r="FI171" s="72"/>
      <c r="FJ171" s="72"/>
      <c r="FK171" s="72"/>
      <c r="FL171" s="72"/>
      <c r="FM171" s="72"/>
      <c r="FN171" s="72"/>
      <c r="FO171" s="72"/>
      <c r="FP171" s="72"/>
      <c r="FQ171" s="72"/>
      <c r="FR171" s="72"/>
      <c r="FS171" s="72"/>
      <c r="FT171" s="72"/>
      <c r="FU171" s="72"/>
      <c r="FV171" s="72"/>
      <c r="FW171" s="72"/>
      <c r="FX171" s="72"/>
      <c r="FY171" s="72"/>
      <c r="FZ171" s="72"/>
      <c r="GA171" s="72"/>
      <c r="GB171" s="72"/>
      <c r="GC171" s="72"/>
      <c r="GD171" s="72"/>
      <c r="GE171" s="72"/>
      <c r="GF171" s="72"/>
      <c r="GG171" s="72"/>
      <c r="GH171" s="72"/>
      <c r="GI171" s="72"/>
      <c r="GJ171" s="72"/>
      <c r="GK171" s="72"/>
      <c r="GL171" s="72"/>
      <c r="GM171" s="72"/>
      <c r="GN171" s="72"/>
      <c r="GO171" s="72"/>
      <c r="GP171" s="72"/>
      <c r="GQ171" s="72"/>
      <c r="GR171" s="72"/>
      <c r="GS171" s="72"/>
      <c r="GT171" s="72"/>
      <c r="GU171" s="72"/>
      <c r="GV171" s="72"/>
      <c r="GW171" s="72"/>
      <c r="GX171" s="72"/>
      <c r="GY171" s="72"/>
      <c r="GZ171" s="72"/>
      <c r="HA171" s="72"/>
      <c r="HB171" s="72"/>
      <c r="HC171" s="72"/>
      <c r="HD171" s="72"/>
      <c r="HE171" s="72"/>
      <c r="HF171" s="72"/>
      <c r="HG171" s="72"/>
      <c r="HH171" s="72"/>
      <c r="HI171" s="72"/>
      <c r="HJ171" s="72"/>
      <c r="HK171" s="72"/>
      <c r="HL171" s="72"/>
      <c r="HM171" s="72"/>
      <c r="HN171" s="72"/>
      <c r="HO171" s="72"/>
      <c r="HP171" s="72"/>
      <c r="HQ171" s="72"/>
      <c r="HR171" s="72"/>
      <c r="HS171" s="72"/>
      <c r="HT171" s="72"/>
      <c r="HU171" s="72"/>
      <c r="HV171" s="72"/>
      <c r="HW171" s="72"/>
      <c r="HX171" s="72"/>
      <c r="HY171" s="72"/>
      <c r="HZ171" s="72"/>
      <c r="IA171" s="72"/>
      <c r="IB171" s="72"/>
      <c r="IC171" s="72"/>
      <c r="ID171" s="72"/>
      <c r="IE171" s="72"/>
      <c r="IF171" s="72"/>
      <c r="IG171" s="72"/>
      <c r="IH171" s="72"/>
      <c r="II171" s="72"/>
      <c r="IJ171" s="72"/>
      <c r="IK171" s="72"/>
      <c r="IL171" s="72"/>
      <c r="IM171" s="72"/>
      <c r="IN171" s="72"/>
      <c r="IO171" s="72"/>
      <c r="IP171" s="72"/>
      <c r="IQ171" s="72"/>
      <c r="IR171" s="72"/>
      <c r="IS171" s="72"/>
      <c r="IT171" s="72"/>
      <c r="IU171" s="72"/>
      <c r="IV171" s="72"/>
      <c r="IW171" s="72"/>
      <c r="IX171" s="72"/>
      <c r="IY171" s="72"/>
      <c r="IZ171" s="72"/>
      <c r="JA171" s="72"/>
      <c r="JB171" s="72"/>
      <c r="JC171" s="72"/>
      <c r="JD171" s="72"/>
      <c r="JE171" s="72"/>
      <c r="JF171" s="72"/>
      <c r="JG171" s="72"/>
      <c r="JH171" s="72"/>
      <c r="JI171" s="72"/>
      <c r="JJ171" s="72"/>
      <c r="JK171" s="72"/>
      <c r="JL171" s="72"/>
      <c r="JM171" s="72"/>
      <c r="JN171" s="72"/>
      <c r="JO171" s="72"/>
      <c r="JP171" s="72"/>
      <c r="JQ171" s="72"/>
      <c r="JR171" s="72"/>
      <c r="JS171" s="72"/>
      <c r="JT171" s="72"/>
      <c r="JU171" s="72"/>
      <c r="JV171" s="72"/>
      <c r="JW171" s="72"/>
      <c r="JX171" s="72"/>
      <c r="JY171" s="72"/>
      <c r="JZ171" s="72"/>
      <c r="KA171" s="72"/>
      <c r="KB171" s="72"/>
      <c r="KC171" s="72"/>
      <c r="KD171" s="72"/>
      <c r="KE171" s="72"/>
      <c r="KF171" s="72"/>
      <c r="KG171" s="72"/>
      <c r="KH171" s="72"/>
      <c r="KI171" s="72"/>
      <c r="KJ171" s="72"/>
      <c r="KK171" s="72"/>
      <c r="KL171" s="72"/>
      <c r="KM171" s="72"/>
      <c r="KN171" s="72"/>
      <c r="KO171" s="72"/>
      <c r="KP171" s="72"/>
      <c r="KQ171" s="72"/>
      <c r="KR171" s="72"/>
      <c r="KS171" s="72"/>
      <c r="KT171" s="72"/>
      <c r="KU171" s="72"/>
      <c r="KV171" s="72"/>
      <c r="KW171" s="72"/>
      <c r="KX171" s="72"/>
      <c r="KY171" s="72"/>
      <c r="KZ171" s="72"/>
      <c r="LA171" s="72"/>
      <c r="LB171" s="72"/>
      <c r="LC171" s="72"/>
      <c r="LD171" s="72"/>
      <c r="LE171" s="72"/>
      <c r="LF171" s="72"/>
      <c r="LG171" s="72"/>
      <c r="LH171" s="72"/>
      <c r="LI171" s="72"/>
      <c r="LJ171" s="72"/>
      <c r="LK171" s="72"/>
      <c r="LL171" s="72"/>
      <c r="LM171" s="72"/>
      <c r="LN171" s="72"/>
      <c r="LO171" s="72"/>
      <c r="LP171" s="72"/>
      <c r="LQ171" s="72"/>
      <c r="LR171" s="72"/>
      <c r="LS171" s="72"/>
      <c r="LT171" s="72"/>
      <c r="LU171" s="72"/>
      <c r="LV171" s="72"/>
      <c r="LW171" s="72"/>
      <c r="LX171" s="72"/>
      <c r="LY171" s="72"/>
      <c r="LZ171" s="72"/>
      <c r="MA171" s="72"/>
      <c r="MB171" s="72"/>
      <c r="MC171" s="72"/>
      <c r="MD171" s="72"/>
      <c r="ME171" s="72"/>
      <c r="MF171" s="72"/>
      <c r="MG171" s="72"/>
      <c r="MH171" s="72"/>
      <c r="MI171" s="72"/>
      <c r="MJ171" s="72"/>
      <c r="MK171" s="72"/>
      <c r="ML171" s="72"/>
      <c r="MM171" s="72"/>
      <c r="MN171" s="72"/>
      <c r="MO171" s="72"/>
      <c r="MP171" s="72"/>
      <c r="MQ171" s="72"/>
      <c r="MR171" s="72"/>
      <c r="MS171" s="72"/>
      <c r="MT171" s="72"/>
      <c r="MU171" s="72"/>
      <c r="MV171" s="72"/>
      <c r="MW171" s="72"/>
      <c r="MX171" s="72"/>
      <c r="MY171" s="72"/>
      <c r="MZ171" s="72"/>
      <c r="NA171" s="72"/>
      <c r="NB171" s="72"/>
      <c r="NC171" s="72"/>
      <c r="ND171" s="72"/>
      <c r="NE171" s="72"/>
      <c r="NF171" s="72"/>
      <c r="NG171" s="72"/>
      <c r="NH171" s="72"/>
      <c r="NI171" s="72"/>
      <c r="NJ171" s="72"/>
      <c r="NK171" s="72"/>
      <c r="NL171" s="72"/>
      <c r="NM171" s="72"/>
      <c r="NN171" s="72"/>
      <c r="NO171" s="72"/>
      <c r="NP171" s="72"/>
      <c r="NQ171" s="72"/>
      <c r="NR171" s="72"/>
      <c r="NS171" s="72"/>
      <c r="NT171" s="72"/>
      <c r="NU171" s="72"/>
      <c r="NV171" s="72"/>
      <c r="NW171" s="72"/>
      <c r="NX171" s="72"/>
      <c r="NY171" s="72"/>
      <c r="NZ171" s="72"/>
      <c r="OA171" s="72"/>
      <c r="OB171" s="72"/>
      <c r="OC171" s="72"/>
      <c r="OD171" s="72"/>
      <c r="OE171" s="72"/>
      <c r="OF171" s="72"/>
      <c r="OG171" s="72"/>
      <c r="OH171" s="72"/>
      <c r="OI171" s="72"/>
      <c r="OJ171" s="72"/>
      <c r="OK171" s="72"/>
      <c r="OL171" s="72"/>
      <c r="OM171" s="72"/>
      <c r="ON171" s="72"/>
      <c r="OO171" s="72"/>
      <c r="OP171" s="72"/>
      <c r="OQ171" s="72"/>
      <c r="OR171" s="72"/>
      <c r="OS171" s="72"/>
      <c r="OT171" s="72"/>
      <c r="OU171" s="72"/>
      <c r="OV171" s="72"/>
      <c r="OW171" s="72"/>
      <c r="OX171" s="72"/>
      <c r="OY171" s="72"/>
      <c r="OZ171" s="72"/>
      <c r="PA171" s="72"/>
      <c r="PB171" s="72"/>
      <c r="PC171" s="72"/>
      <c r="PD171" s="72"/>
      <c r="PE171" s="72"/>
      <c r="PF171" s="72"/>
      <c r="PG171" s="72"/>
      <c r="PH171" s="72"/>
      <c r="PI171" s="72"/>
      <c r="PJ171" s="72"/>
      <c r="PK171" s="72"/>
      <c r="PL171" s="72"/>
      <c r="PM171" s="72"/>
      <c r="PN171" s="72"/>
      <c r="PO171" s="72"/>
      <c r="PP171" s="72"/>
      <c r="PQ171" s="72"/>
      <c r="PR171" s="72"/>
      <c r="PS171" s="72"/>
      <c r="PT171" s="72"/>
      <c r="PU171" s="72"/>
      <c r="PV171" s="72"/>
      <c r="PW171" s="72"/>
      <c r="PX171" s="72"/>
      <c r="PY171" s="72"/>
      <c r="PZ171" s="72"/>
      <c r="QA171" s="72"/>
      <c r="QB171" s="72"/>
      <c r="QC171" s="72"/>
      <c r="QD171" s="72"/>
      <c r="QE171" s="72"/>
      <c r="QF171" s="72"/>
      <c r="QG171" s="72"/>
      <c r="QH171" s="72"/>
      <c r="QI171" s="72"/>
      <c r="QJ171" s="72"/>
      <c r="QK171" s="72"/>
      <c r="QL171" s="72"/>
      <c r="QM171" s="72"/>
      <c r="QN171" s="72"/>
      <c r="QO171" s="72"/>
      <c r="QP171" s="72"/>
      <c r="QQ171" s="72"/>
      <c r="QR171" s="72"/>
      <c r="QS171" s="72"/>
      <c r="QT171" s="72"/>
      <c r="QU171" s="72"/>
      <c r="QV171" s="72"/>
      <c r="QW171" s="72"/>
      <c r="QX171" s="72"/>
      <c r="QY171" s="72"/>
      <c r="QZ171" s="72"/>
      <c r="RA171" s="72"/>
      <c r="RB171" s="72"/>
      <c r="RC171" s="72"/>
      <c r="RD171" s="72"/>
      <c r="RE171" s="72"/>
      <c r="RF171" s="72"/>
      <c r="RG171" s="72"/>
      <c r="RH171" s="72"/>
      <c r="RI171" s="72"/>
      <c r="RJ171" s="72"/>
      <c r="RK171" s="72"/>
      <c r="RL171" s="72"/>
      <c r="RM171" s="72"/>
      <c r="RN171" s="72"/>
      <c r="RO171" s="72"/>
      <c r="RP171" s="72"/>
      <c r="RQ171" s="72"/>
      <c r="RR171" s="72"/>
      <c r="RS171" s="72"/>
      <c r="RT171" s="72"/>
      <c r="RU171" s="72"/>
      <c r="RV171" s="72"/>
      <c r="RW171" s="72"/>
      <c r="RX171" s="72"/>
      <c r="RY171" s="72"/>
      <c r="RZ171" s="72"/>
      <c r="SA171" s="72"/>
      <c r="SB171" s="72"/>
      <c r="SC171" s="72"/>
      <c r="SD171" s="72"/>
      <c r="SE171" s="72"/>
      <c r="SF171" s="72"/>
      <c r="SG171" s="72"/>
      <c r="SH171" s="72"/>
      <c r="SI171" s="72"/>
      <c r="SJ171" s="72"/>
      <c r="SK171" s="72"/>
      <c r="SL171" s="72"/>
      <c r="SM171" s="72"/>
      <c r="SN171" s="72"/>
      <c r="SO171" s="72"/>
      <c r="SP171" s="72"/>
      <c r="SQ171" s="72"/>
      <c r="SR171" s="72"/>
      <c r="SS171" s="72"/>
      <c r="ST171" s="72"/>
      <c r="SU171" s="72"/>
      <c r="SV171" s="72"/>
      <c r="SW171" s="72"/>
      <c r="SX171" s="72"/>
      <c r="SY171" s="72"/>
      <c r="SZ171" s="72"/>
      <c r="TA171" s="72"/>
      <c r="TB171" s="72"/>
      <c r="TC171" s="72"/>
      <c r="TD171" s="72"/>
      <c r="TE171" s="72"/>
      <c r="TF171" s="72"/>
      <c r="TG171" s="72"/>
      <c r="TH171" s="72"/>
      <c r="TI171" s="72"/>
      <c r="TJ171" s="72"/>
      <c r="TK171" s="72"/>
      <c r="TL171" s="72"/>
      <c r="TM171" s="72"/>
      <c r="TN171" s="72"/>
      <c r="TO171" s="72"/>
      <c r="TP171" s="72"/>
      <c r="TQ171" s="72"/>
      <c r="TR171" s="72"/>
      <c r="TS171" s="72"/>
      <c r="TT171" s="72"/>
      <c r="TU171" s="72"/>
      <c r="TV171" s="72"/>
      <c r="TW171" s="72"/>
      <c r="TX171" s="72"/>
      <c r="TY171" s="72"/>
      <c r="TZ171" s="72"/>
      <c r="UA171" s="72"/>
      <c r="UB171" s="72"/>
      <c r="UC171" s="72"/>
      <c r="UD171" s="72"/>
      <c r="UE171" s="72"/>
      <c r="UF171" s="72"/>
      <c r="UG171" s="72"/>
      <c r="UH171" s="72"/>
      <c r="UI171" s="72"/>
      <c r="UJ171" s="72"/>
      <c r="UK171" s="72"/>
      <c r="UL171" s="72"/>
      <c r="UM171" s="72"/>
      <c r="UN171" s="72"/>
      <c r="UO171" s="72"/>
      <c r="UP171" s="72"/>
      <c r="UQ171" s="72"/>
      <c r="UR171" s="72"/>
      <c r="US171" s="72"/>
      <c r="UT171" s="72"/>
      <c r="UU171" s="72"/>
      <c r="UV171" s="72"/>
      <c r="UW171" s="72"/>
      <c r="UX171" s="72"/>
      <c r="UY171" s="72"/>
      <c r="UZ171" s="72"/>
      <c r="VA171" s="72"/>
      <c r="VB171" s="72"/>
      <c r="VC171" s="72"/>
      <c r="VD171" s="72"/>
      <c r="VE171" s="72"/>
      <c r="VF171" s="72"/>
      <c r="VG171" s="72"/>
      <c r="VH171" s="72"/>
      <c r="VI171" s="72"/>
      <c r="VJ171" s="72"/>
      <c r="VK171" s="72"/>
      <c r="VL171" s="72"/>
      <c r="VM171" s="72"/>
      <c r="VN171" s="72"/>
      <c r="VO171" s="72"/>
      <c r="VP171" s="72"/>
      <c r="VQ171" s="72"/>
      <c r="VR171" s="72"/>
      <c r="VS171" s="72"/>
      <c r="VT171" s="72"/>
      <c r="VU171" s="72"/>
      <c r="VV171" s="72"/>
      <c r="VW171" s="72"/>
      <c r="VX171" s="72"/>
      <c r="VY171" s="72"/>
      <c r="VZ171" s="72"/>
      <c r="WA171" s="72"/>
      <c r="WB171" s="72"/>
      <c r="WC171" s="72"/>
      <c r="WD171" s="72"/>
      <c r="WE171" s="72"/>
      <c r="WF171" s="72"/>
      <c r="WG171" s="72"/>
      <c r="WH171" s="72"/>
      <c r="WI171" s="72"/>
      <c r="WJ171" s="72"/>
      <c r="WK171" s="72"/>
      <c r="WL171" s="72"/>
      <c r="WM171" s="72"/>
      <c r="WN171" s="72"/>
      <c r="WO171" s="72"/>
      <c r="WP171" s="72"/>
      <c r="WQ171" s="72"/>
      <c r="WR171" s="72"/>
      <c r="WS171" s="72"/>
      <c r="WT171" s="72"/>
      <c r="WU171" s="72"/>
      <c r="WV171" s="72"/>
      <c r="WW171" s="72"/>
      <c r="WX171" s="72"/>
      <c r="WY171" s="72"/>
      <c r="WZ171" s="72"/>
      <c r="XA171" s="72"/>
      <c r="XB171" s="72"/>
      <c r="XC171" s="72"/>
      <c r="XD171" s="72"/>
      <c r="XE171" s="72"/>
      <c r="XF171" s="72"/>
      <c r="XG171" s="72"/>
      <c r="XH171" s="72"/>
      <c r="XI171" s="72"/>
      <c r="XJ171" s="72"/>
      <c r="XK171" s="72"/>
      <c r="XL171" s="72"/>
      <c r="XM171" s="72"/>
      <c r="XN171" s="72"/>
      <c r="XO171" s="72"/>
      <c r="XP171" s="72"/>
      <c r="XQ171" s="72"/>
      <c r="XR171" s="72"/>
      <c r="XS171" s="72"/>
      <c r="XT171" s="72"/>
      <c r="XU171" s="72"/>
      <c r="XV171" s="72"/>
      <c r="XW171" s="72"/>
      <c r="XX171" s="72"/>
      <c r="XY171" s="72"/>
      <c r="XZ171" s="72"/>
      <c r="YA171" s="72"/>
      <c r="YB171" s="72"/>
      <c r="YC171" s="72"/>
      <c r="YD171" s="72"/>
      <c r="YE171" s="72"/>
      <c r="YF171" s="72"/>
      <c r="YG171" s="72"/>
      <c r="YH171" s="72"/>
      <c r="YI171" s="72"/>
      <c r="YJ171" s="72"/>
      <c r="YK171" s="72"/>
      <c r="YL171" s="72"/>
      <c r="YM171" s="72"/>
      <c r="YN171" s="72"/>
      <c r="YO171" s="72"/>
      <c r="YP171" s="72"/>
      <c r="YQ171" s="72"/>
      <c r="YR171" s="72"/>
      <c r="YS171" s="72"/>
      <c r="YT171" s="72"/>
      <c r="YU171" s="72"/>
      <c r="YV171" s="72"/>
      <c r="YW171" s="72"/>
      <c r="YX171" s="72"/>
      <c r="YY171" s="72"/>
      <c r="YZ171" s="72"/>
      <c r="ZA171" s="72"/>
      <c r="ZB171" s="72"/>
      <c r="ZC171" s="72"/>
      <c r="ZD171" s="72"/>
      <c r="ZE171" s="72"/>
      <c r="ZF171" s="72"/>
      <c r="ZG171" s="72"/>
      <c r="ZH171" s="72"/>
      <c r="ZI171" s="72"/>
      <c r="ZJ171" s="72"/>
      <c r="ZK171" s="72"/>
      <c r="ZL171" s="72"/>
      <c r="ZM171" s="72"/>
      <c r="ZN171" s="72"/>
      <c r="ZO171" s="72"/>
      <c r="ZP171" s="72"/>
      <c r="ZQ171" s="72"/>
      <c r="ZR171" s="72"/>
      <c r="ZS171" s="72"/>
      <c r="ZT171" s="72"/>
      <c r="ZU171" s="72"/>
      <c r="ZV171" s="72"/>
      <c r="ZW171" s="72"/>
      <c r="ZX171" s="72"/>
      <c r="ZY171" s="72"/>
      <c r="ZZ171" s="72"/>
      <c r="AAA171" s="72"/>
      <c r="AAB171" s="72"/>
      <c r="AAC171" s="72"/>
      <c r="AAD171" s="72"/>
      <c r="AAE171" s="72"/>
      <c r="AAF171" s="72"/>
      <c r="AAG171" s="72"/>
      <c r="AAH171" s="72"/>
      <c r="AAI171" s="72"/>
      <c r="AAJ171" s="72"/>
      <c r="AAK171" s="72"/>
      <c r="AAL171" s="72"/>
      <c r="AAM171" s="72"/>
      <c r="AAN171" s="72"/>
      <c r="AAO171" s="72"/>
      <c r="AAP171" s="72"/>
      <c r="AAQ171" s="72"/>
      <c r="AAR171" s="72"/>
      <c r="AAS171" s="72"/>
      <c r="AAT171" s="72"/>
      <c r="AAU171" s="72"/>
      <c r="AAV171" s="72"/>
      <c r="AAW171" s="72"/>
      <c r="AAX171" s="72"/>
      <c r="AAY171" s="72"/>
      <c r="AAZ171" s="72"/>
      <c r="ABA171" s="72"/>
      <c r="ABB171" s="72"/>
      <c r="ABC171" s="72"/>
      <c r="ABD171" s="72"/>
      <c r="ABE171" s="72"/>
      <c r="ABF171" s="72"/>
      <c r="ABG171" s="72"/>
      <c r="ABH171" s="72"/>
      <c r="ABI171" s="72"/>
      <c r="ABJ171" s="72"/>
      <c r="ABK171" s="72"/>
      <c r="ABL171" s="72"/>
      <c r="ABM171" s="72"/>
      <c r="ABN171" s="72"/>
      <c r="ABO171" s="72"/>
      <c r="ABP171" s="72"/>
      <c r="ABQ171" s="72"/>
      <c r="ABR171" s="72"/>
      <c r="ABS171" s="72"/>
      <c r="ABT171" s="72"/>
      <c r="ABU171" s="72"/>
      <c r="ABV171" s="72"/>
      <c r="ABW171" s="72"/>
      <c r="ABX171" s="72"/>
      <c r="ABY171" s="72"/>
      <c r="ABZ171" s="72"/>
      <c r="ACA171" s="72"/>
      <c r="ACB171" s="72"/>
      <c r="ACC171" s="72"/>
      <c r="ACD171" s="72"/>
      <c r="ACE171" s="72"/>
      <c r="ACF171" s="72"/>
      <c r="ACG171" s="72"/>
      <c r="ACH171" s="72"/>
      <c r="ACI171" s="72"/>
      <c r="ACJ171" s="72"/>
      <c r="ACK171" s="72"/>
      <c r="ACL171" s="72"/>
      <c r="ACM171" s="72"/>
      <c r="ACN171" s="72"/>
      <c r="ACO171" s="72"/>
      <c r="ACP171" s="72"/>
      <c r="ACQ171" s="72"/>
      <c r="ACR171" s="72"/>
      <c r="ACS171" s="72"/>
      <c r="ACT171" s="72"/>
      <c r="ACU171" s="72"/>
      <c r="ACV171" s="72"/>
      <c r="ACW171" s="72"/>
      <c r="ACX171" s="72"/>
      <c r="ACY171" s="72"/>
      <c r="ACZ171" s="72"/>
      <c r="ADA171" s="72"/>
      <c r="ADB171" s="72"/>
      <c r="ADC171" s="72"/>
      <c r="ADD171" s="72"/>
      <c r="ADE171" s="72"/>
      <c r="ADF171" s="72"/>
      <c r="ADG171" s="72"/>
      <c r="ADH171" s="72"/>
      <c r="ADI171" s="72"/>
      <c r="ADJ171" s="72"/>
      <c r="ADK171" s="72"/>
      <c r="ADL171" s="72"/>
      <c r="ADM171" s="72"/>
      <c r="ADN171" s="72"/>
      <c r="ADO171" s="72"/>
      <c r="ADP171" s="72"/>
      <c r="ADQ171" s="72"/>
      <c r="ADR171" s="72"/>
      <c r="ADS171" s="72"/>
      <c r="ADT171" s="72"/>
      <c r="ADU171" s="72"/>
      <c r="ADV171" s="72"/>
      <c r="ADW171" s="72"/>
      <c r="ADX171" s="72"/>
      <c r="ADY171" s="72"/>
      <c r="ADZ171" s="72"/>
      <c r="AEA171" s="72"/>
      <c r="AEB171" s="72"/>
      <c r="AEC171" s="72"/>
      <c r="AED171" s="72"/>
      <c r="AEE171" s="72"/>
      <c r="AEF171" s="72"/>
      <c r="AEG171" s="72"/>
      <c r="AEH171" s="72"/>
      <c r="AEI171" s="72"/>
      <c r="AEJ171" s="72"/>
      <c r="AEK171" s="72"/>
      <c r="AEL171" s="72"/>
      <c r="AEM171" s="72"/>
      <c r="AEN171" s="72"/>
      <c r="AEO171" s="72"/>
      <c r="AEP171" s="72"/>
      <c r="AEQ171" s="72"/>
      <c r="AER171" s="72"/>
      <c r="AES171" s="72"/>
      <c r="AET171" s="72"/>
      <c r="AEU171" s="72"/>
      <c r="AEV171" s="72"/>
      <c r="AEW171" s="72"/>
      <c r="AEX171" s="72"/>
      <c r="AEY171" s="72"/>
      <c r="AEZ171" s="72"/>
      <c r="AFA171" s="72"/>
      <c r="AFB171" s="72"/>
      <c r="AFC171" s="72"/>
      <c r="AFD171" s="72"/>
      <c r="AFE171" s="72"/>
      <c r="AFF171" s="72"/>
      <c r="AFG171" s="72"/>
      <c r="AFH171" s="72"/>
      <c r="AFI171" s="72"/>
      <c r="AFJ171" s="72"/>
      <c r="AFK171" s="72"/>
      <c r="AFL171" s="72"/>
      <c r="AFM171" s="72"/>
      <c r="AFN171" s="72"/>
      <c r="AFO171" s="72"/>
      <c r="AFP171" s="72"/>
      <c r="AFQ171" s="72"/>
      <c r="AFR171" s="72"/>
      <c r="AFS171" s="72"/>
      <c r="AFT171" s="72"/>
      <c r="AFU171" s="72"/>
      <c r="AFV171" s="72"/>
      <c r="AFW171" s="72"/>
      <c r="AFX171" s="72"/>
      <c r="AFY171" s="72"/>
      <c r="AFZ171" s="72"/>
      <c r="AGA171" s="72"/>
      <c r="AGB171" s="72"/>
      <c r="AGC171" s="72"/>
      <c r="AGD171" s="72"/>
      <c r="AGE171" s="72"/>
      <c r="AGF171" s="72"/>
      <c r="AGG171" s="72"/>
      <c r="AGH171" s="72"/>
      <c r="AGI171" s="72"/>
      <c r="AGJ171" s="72"/>
      <c r="AGK171" s="72"/>
      <c r="AGL171" s="72"/>
      <c r="AGM171" s="72"/>
      <c r="AGN171" s="72"/>
      <c r="AGO171" s="72"/>
      <c r="AGP171" s="72"/>
      <c r="AGQ171" s="72"/>
      <c r="AGR171" s="72"/>
      <c r="AGS171" s="72"/>
      <c r="AGT171" s="72"/>
      <c r="AGU171" s="72"/>
      <c r="AGV171" s="72"/>
      <c r="AGW171" s="72"/>
      <c r="AGX171" s="72"/>
      <c r="AGY171" s="72"/>
      <c r="AGZ171" s="72"/>
      <c r="AHA171" s="72"/>
      <c r="AHB171" s="72"/>
      <c r="AHC171" s="72"/>
      <c r="AHD171" s="72"/>
      <c r="AHE171" s="72"/>
      <c r="AHF171" s="72"/>
      <c r="AHG171" s="72"/>
      <c r="AHH171" s="72"/>
      <c r="AHI171" s="72"/>
      <c r="AHJ171" s="72"/>
      <c r="AHK171" s="72"/>
      <c r="AHL171" s="72"/>
      <c r="AHM171" s="72"/>
      <c r="AHN171" s="72"/>
      <c r="AHO171" s="72"/>
      <c r="AHP171" s="72"/>
      <c r="AHQ171" s="72"/>
      <c r="AHR171" s="72"/>
      <c r="AHS171" s="72"/>
      <c r="AHT171" s="72"/>
      <c r="AHU171" s="72"/>
      <c r="AHV171" s="72"/>
      <c r="AHW171" s="72"/>
      <c r="AHX171" s="72"/>
      <c r="AHY171" s="72"/>
      <c r="AHZ171" s="72"/>
      <c r="AIA171" s="72"/>
      <c r="AIB171" s="72"/>
      <c r="AIC171" s="72"/>
      <c r="AID171" s="72"/>
      <c r="AIE171" s="72"/>
      <c r="AIF171" s="72"/>
      <c r="AIG171" s="72"/>
      <c r="AIH171" s="72"/>
      <c r="AII171" s="72"/>
      <c r="AIJ171" s="72"/>
      <c r="AIK171" s="72"/>
      <c r="AIL171" s="72"/>
      <c r="AIM171" s="72"/>
      <c r="AIN171" s="72"/>
      <c r="AIO171" s="72"/>
      <c r="AIP171" s="72"/>
      <c r="AIQ171" s="72"/>
      <c r="AIR171" s="72"/>
      <c r="AIS171" s="72"/>
      <c r="AIT171" s="72"/>
      <c r="AIU171" s="72"/>
      <c r="AIV171" s="72"/>
      <c r="AIW171" s="72"/>
      <c r="AIX171" s="72"/>
      <c r="AIY171" s="72"/>
      <c r="AIZ171" s="72"/>
      <c r="AJA171" s="72"/>
      <c r="AJB171" s="72"/>
      <c r="AJC171" s="72"/>
      <c r="AJD171" s="72"/>
      <c r="AJE171" s="72"/>
      <c r="AJF171" s="72"/>
      <c r="AJG171" s="72"/>
      <c r="AJH171" s="72"/>
      <c r="AJI171" s="72"/>
      <c r="AJJ171" s="72"/>
      <c r="AJK171" s="72"/>
      <c r="AJL171" s="72"/>
      <c r="AJM171" s="72"/>
      <c r="AJN171" s="72"/>
      <c r="AJO171" s="72"/>
      <c r="AJP171" s="72"/>
      <c r="AJQ171" s="72"/>
      <c r="AJR171" s="72"/>
      <c r="AJS171" s="72"/>
      <c r="AJT171" s="72"/>
      <c r="AJU171" s="72"/>
      <c r="AJV171" s="72"/>
      <c r="AJW171" s="72"/>
      <c r="AJX171" s="72"/>
      <c r="AJY171" s="72"/>
      <c r="AJZ171" s="72"/>
      <c r="AKA171" s="72"/>
      <c r="AKB171" s="72"/>
      <c r="AKC171" s="72"/>
      <c r="AKD171" s="72"/>
      <c r="AKE171" s="72"/>
      <c r="AKF171" s="72"/>
      <c r="AKG171" s="72"/>
      <c r="AKH171" s="72"/>
      <c r="AKI171" s="72"/>
      <c r="AKJ171" s="72"/>
      <c r="AKK171" s="72"/>
      <c r="AKL171" s="72"/>
      <c r="AKM171" s="72"/>
      <c r="AKN171" s="72"/>
      <c r="AKO171" s="72"/>
      <c r="AKP171" s="72"/>
      <c r="AKQ171" s="72"/>
      <c r="AKR171" s="72"/>
      <c r="AKS171" s="72"/>
      <c r="AKT171" s="72"/>
      <c r="AKU171" s="72"/>
      <c r="AKV171" s="72"/>
      <c r="AKW171" s="72"/>
      <c r="AKX171" s="72"/>
      <c r="AKY171" s="72"/>
      <c r="AKZ171" s="72"/>
      <c r="ALA171" s="72"/>
      <c r="ALB171" s="72"/>
      <c r="ALC171" s="72"/>
      <c r="ALD171" s="72"/>
      <c r="ALE171" s="72"/>
      <c r="ALF171" s="72"/>
      <c r="ALG171" s="72"/>
      <c r="ALH171" s="72"/>
      <c r="ALI171" s="72"/>
      <c r="ALJ171" s="72"/>
      <c r="ALK171" s="72"/>
      <c r="ALL171" s="72"/>
      <c r="ALM171" s="72"/>
      <c r="ALN171" s="72"/>
      <c r="ALO171" s="72"/>
      <c r="ALP171" s="72"/>
      <c r="ALQ171" s="72"/>
      <c r="ALR171" s="72"/>
      <c r="ALS171" s="72"/>
      <c r="ALT171" s="72"/>
      <c r="ALU171" s="72"/>
      <c r="ALV171" s="72"/>
      <c r="ALW171" s="72"/>
      <c r="ALX171" s="72"/>
      <c r="ALY171" s="72"/>
      <c r="ALZ171" s="72"/>
      <c r="AMA171" s="72"/>
      <c r="AMB171" s="72"/>
      <c r="AMC171" s="72"/>
      <c r="AMD171" s="72"/>
      <c r="AME171" s="72"/>
      <c r="AMF171" s="72"/>
      <c r="AMG171" s="72"/>
      <c r="AMH171" s="72"/>
      <c r="AMI171" s="72"/>
      <c r="AMJ171" s="72"/>
      <c r="AMK171" s="72"/>
      <c r="AML171" s="72"/>
      <c r="AMM171" s="72"/>
      <c r="AMN171" s="72"/>
      <c r="AMO171" s="72"/>
      <c r="AMP171" s="72"/>
      <c r="AMQ171" s="72"/>
      <c r="AMR171" s="72"/>
      <c r="AMS171" s="72"/>
      <c r="AMT171" s="72"/>
      <c r="AMU171" s="72"/>
      <c r="AMV171" s="72"/>
      <c r="AMW171" s="72"/>
      <c r="AMX171" s="72"/>
      <c r="AMY171" s="72"/>
      <c r="AMZ171" s="72"/>
      <c r="ANA171" s="72"/>
      <c r="ANB171" s="72"/>
      <c r="ANC171" s="72"/>
      <c r="AND171" s="72"/>
      <c r="ANE171" s="72"/>
      <c r="ANF171" s="72"/>
      <c r="ANG171" s="72"/>
      <c r="ANH171" s="72"/>
      <c r="ANI171" s="72"/>
      <c r="ANJ171" s="72"/>
      <c r="ANK171" s="72"/>
      <c r="ANL171" s="72"/>
      <c r="ANM171" s="72"/>
      <c r="ANN171" s="72"/>
      <c r="ANO171" s="72"/>
      <c r="ANP171" s="72"/>
      <c r="ANQ171" s="72"/>
      <c r="ANR171" s="72"/>
      <c r="ANS171" s="72"/>
      <c r="ANT171" s="72"/>
      <c r="ANU171" s="72"/>
      <c r="ANV171" s="72"/>
      <c r="ANW171" s="72"/>
      <c r="ANX171" s="72"/>
      <c r="ANY171" s="72"/>
      <c r="ANZ171" s="72"/>
      <c r="AOA171" s="72"/>
      <c r="AOB171" s="72"/>
      <c r="AOC171" s="72"/>
      <c r="AOD171" s="72"/>
      <c r="AOE171" s="72"/>
      <c r="AOF171" s="72"/>
      <c r="AOG171" s="72"/>
      <c r="AOH171" s="72"/>
      <c r="AOI171" s="72"/>
      <c r="AOJ171" s="72"/>
      <c r="AOK171" s="72"/>
      <c r="AOL171" s="72"/>
      <c r="AOM171" s="72"/>
      <c r="AON171" s="72"/>
      <c r="AOO171" s="72"/>
      <c r="AOP171" s="72"/>
      <c r="AOQ171" s="72"/>
      <c r="AOR171" s="72"/>
      <c r="AOS171" s="72"/>
      <c r="AOT171" s="72"/>
      <c r="AOU171" s="72"/>
      <c r="AOV171" s="72"/>
      <c r="AOW171" s="72"/>
      <c r="AOX171" s="72"/>
      <c r="AOY171" s="72"/>
      <c r="AOZ171" s="72"/>
      <c r="APA171" s="72"/>
      <c r="APB171" s="72"/>
      <c r="APC171" s="72"/>
      <c r="APD171" s="72"/>
      <c r="APE171" s="72"/>
      <c r="APF171" s="72"/>
      <c r="APG171" s="72"/>
      <c r="APH171" s="72"/>
      <c r="API171" s="72"/>
      <c r="APJ171" s="72"/>
      <c r="APK171" s="72"/>
      <c r="APL171" s="72"/>
      <c r="APM171" s="72"/>
      <c r="APN171" s="72"/>
      <c r="APO171" s="72"/>
      <c r="APP171" s="72"/>
      <c r="APQ171" s="72"/>
      <c r="APR171" s="72"/>
      <c r="APS171" s="72"/>
      <c r="APT171" s="72"/>
      <c r="APU171" s="72"/>
      <c r="APV171" s="72"/>
      <c r="APW171" s="72"/>
      <c r="APX171" s="72"/>
      <c r="APY171" s="72"/>
      <c r="APZ171" s="72"/>
      <c r="AQA171" s="72"/>
      <c r="AQB171" s="72"/>
      <c r="AQC171" s="72"/>
      <c r="AQD171" s="72"/>
      <c r="AQE171" s="72"/>
      <c r="AQF171" s="72"/>
      <c r="AQG171" s="72"/>
      <c r="AQH171" s="72"/>
      <c r="AQI171" s="72"/>
      <c r="AQJ171" s="72"/>
      <c r="AQK171" s="72"/>
      <c r="AQL171" s="72"/>
      <c r="AQM171" s="72"/>
      <c r="AQN171" s="72"/>
      <c r="AQO171" s="72"/>
      <c r="AQP171" s="72"/>
      <c r="AQQ171" s="72"/>
      <c r="AQR171" s="72"/>
      <c r="AQS171" s="72"/>
      <c r="AQT171" s="72"/>
      <c r="AQU171" s="72"/>
      <c r="AQV171" s="72"/>
      <c r="AQW171" s="72"/>
      <c r="AQX171" s="72"/>
      <c r="AQY171" s="72"/>
      <c r="AQZ171" s="72"/>
      <c r="ARA171" s="72"/>
      <c r="ARB171" s="72"/>
      <c r="ARC171" s="72"/>
      <c r="ARD171" s="72"/>
      <c r="ARE171" s="72"/>
      <c r="ARF171" s="72"/>
      <c r="ARG171" s="72"/>
      <c r="ARH171" s="72"/>
      <c r="ARI171" s="72"/>
      <c r="ARJ171" s="72"/>
      <c r="ARK171" s="72"/>
      <c r="ARL171" s="72"/>
      <c r="ARM171" s="72"/>
      <c r="ARN171" s="72"/>
      <c r="ARO171" s="72"/>
      <c r="ARP171" s="72"/>
      <c r="ARQ171" s="72"/>
      <c r="ARR171" s="72"/>
      <c r="ARS171" s="72"/>
      <c r="ART171" s="72"/>
      <c r="ARU171" s="72"/>
      <c r="ARV171" s="72"/>
      <c r="ARW171" s="72"/>
      <c r="ARX171" s="72"/>
      <c r="ARY171" s="72"/>
      <c r="ARZ171" s="72"/>
      <c r="ASA171" s="72"/>
      <c r="ASB171" s="72"/>
      <c r="ASC171" s="72"/>
      <c r="ASD171" s="72"/>
      <c r="ASE171" s="72"/>
      <c r="ASF171" s="72"/>
      <c r="ASG171" s="72"/>
      <c r="ASH171" s="72"/>
      <c r="ASI171" s="72"/>
      <c r="ASJ171" s="72"/>
      <c r="ASK171" s="72"/>
      <c r="ASL171" s="72"/>
      <c r="ASM171" s="72"/>
      <c r="ASN171" s="72"/>
      <c r="ASO171" s="72"/>
      <c r="ASP171" s="72"/>
      <c r="ASQ171" s="72"/>
      <c r="ASR171" s="72"/>
      <c r="ASS171" s="72"/>
      <c r="AST171" s="72"/>
      <c r="ASU171" s="72"/>
      <c r="ASV171" s="72"/>
      <c r="ASW171" s="72"/>
      <c r="ASX171" s="72"/>
      <c r="ASY171" s="72"/>
      <c r="ASZ171" s="72"/>
      <c r="ATA171" s="72"/>
      <c r="ATB171" s="72"/>
      <c r="ATC171" s="72"/>
      <c r="ATD171" s="72"/>
      <c r="ATE171" s="72"/>
      <c r="ATF171" s="72"/>
      <c r="ATG171" s="72"/>
      <c r="ATH171" s="72"/>
      <c r="ATI171" s="72"/>
      <c r="ATJ171" s="72"/>
      <c r="ATK171" s="72"/>
      <c r="ATL171" s="72"/>
      <c r="ATM171" s="72"/>
      <c r="ATN171" s="72"/>
      <c r="ATO171" s="72"/>
      <c r="ATP171" s="72"/>
      <c r="ATQ171" s="72"/>
      <c r="ATR171" s="72"/>
      <c r="ATS171" s="72"/>
      <c r="ATT171" s="72"/>
      <c r="ATU171" s="72"/>
      <c r="ATV171" s="72"/>
      <c r="ATW171" s="72"/>
      <c r="ATX171" s="72"/>
      <c r="ATY171" s="72"/>
      <c r="ATZ171" s="72"/>
      <c r="AUA171" s="72"/>
      <c r="AUB171" s="72"/>
      <c r="AUC171" s="72"/>
      <c r="AUD171" s="72"/>
      <c r="AUE171" s="72"/>
      <c r="AUF171" s="72"/>
      <c r="AUG171" s="72"/>
      <c r="AUH171" s="72"/>
      <c r="AUI171" s="72"/>
      <c r="AUJ171" s="72"/>
      <c r="AUK171" s="72"/>
      <c r="AUL171" s="72"/>
      <c r="AUM171" s="72"/>
      <c r="AUN171" s="72"/>
      <c r="AUO171" s="72"/>
      <c r="AUP171" s="72"/>
      <c r="AUQ171" s="72"/>
      <c r="AUR171" s="72"/>
      <c r="AUS171" s="72"/>
      <c r="AUT171" s="72"/>
      <c r="AUU171" s="72"/>
      <c r="AUV171" s="72"/>
      <c r="AUW171" s="72"/>
      <c r="AUX171" s="72"/>
      <c r="AUY171" s="72"/>
      <c r="AUZ171" s="72"/>
      <c r="AVA171" s="72"/>
      <c r="AVB171" s="72"/>
      <c r="AVC171" s="72"/>
      <c r="AVD171" s="72"/>
      <c r="AVE171" s="72"/>
      <c r="AVF171" s="72"/>
      <c r="AVG171" s="72"/>
      <c r="AVH171" s="72"/>
      <c r="AVI171" s="72"/>
      <c r="AVJ171" s="72"/>
      <c r="AVK171" s="72"/>
      <c r="AVL171" s="72"/>
      <c r="AVM171" s="72"/>
      <c r="AVN171" s="72"/>
      <c r="AVO171" s="72"/>
      <c r="AVP171" s="72"/>
      <c r="AVQ171" s="72"/>
      <c r="AVR171" s="72"/>
      <c r="AVS171" s="72"/>
      <c r="AVT171" s="72"/>
      <c r="AVU171" s="72"/>
      <c r="AVV171" s="72"/>
      <c r="AVW171" s="72"/>
      <c r="AVX171" s="72"/>
      <c r="AVY171" s="72"/>
      <c r="AVZ171" s="72"/>
      <c r="AWA171" s="72"/>
      <c r="AWB171" s="72"/>
      <c r="AWC171" s="72"/>
      <c r="AWD171" s="72"/>
      <c r="AWE171" s="72"/>
      <c r="AWF171" s="72"/>
      <c r="AWG171" s="72"/>
      <c r="AWH171" s="72"/>
      <c r="AWI171" s="72"/>
      <c r="AWJ171" s="72"/>
      <c r="AWK171" s="72"/>
      <c r="AWL171" s="72"/>
      <c r="AWM171" s="72"/>
      <c r="AWN171" s="72"/>
      <c r="AWO171" s="72"/>
      <c r="AWP171" s="72"/>
      <c r="AWQ171" s="72"/>
      <c r="AWR171" s="72"/>
      <c r="AWS171" s="72"/>
      <c r="AWT171" s="72"/>
      <c r="AWU171" s="72"/>
      <c r="AWV171" s="72"/>
      <c r="AWW171" s="72"/>
      <c r="AWX171" s="72"/>
      <c r="AWY171" s="72"/>
      <c r="AWZ171" s="72"/>
      <c r="AXA171" s="72"/>
      <c r="AXB171" s="72"/>
      <c r="AXC171" s="72"/>
      <c r="AXD171" s="72"/>
      <c r="AXE171" s="72"/>
      <c r="AXF171" s="72"/>
      <c r="AXG171" s="72"/>
      <c r="AXH171" s="72"/>
      <c r="AXI171" s="72"/>
      <c r="AXJ171" s="72"/>
      <c r="AXK171" s="72"/>
      <c r="AXL171" s="72"/>
      <c r="AXM171" s="72"/>
      <c r="AXN171" s="72"/>
      <c r="AXO171" s="72"/>
      <c r="AXP171" s="72"/>
      <c r="AXQ171" s="72"/>
      <c r="AXR171" s="72"/>
      <c r="AXS171" s="72"/>
      <c r="AXT171" s="72"/>
      <c r="AXU171" s="72"/>
      <c r="AXV171" s="72"/>
      <c r="AXW171" s="72"/>
      <c r="AXX171" s="72"/>
      <c r="AXY171" s="72"/>
      <c r="AXZ171" s="72"/>
      <c r="AYA171" s="72"/>
      <c r="AYB171" s="72"/>
      <c r="AYC171" s="72"/>
      <c r="AYD171" s="72"/>
      <c r="AYE171" s="72"/>
      <c r="AYF171" s="72"/>
      <c r="AYG171" s="72"/>
      <c r="AYH171" s="72"/>
      <c r="AYI171" s="72"/>
      <c r="AYJ171" s="72"/>
      <c r="AYK171" s="72"/>
      <c r="AYL171" s="72"/>
      <c r="AYM171" s="72"/>
      <c r="AYN171" s="72"/>
      <c r="AYO171" s="72"/>
      <c r="AYP171" s="72"/>
      <c r="AYQ171" s="72"/>
      <c r="AYR171" s="72"/>
      <c r="AYS171" s="72"/>
      <c r="AYT171" s="72"/>
      <c r="AYU171" s="72"/>
      <c r="AYV171" s="72"/>
      <c r="AYW171" s="72"/>
      <c r="AYX171" s="72"/>
      <c r="AYY171" s="72"/>
      <c r="AYZ171" s="72"/>
      <c r="AZA171" s="72"/>
      <c r="AZB171" s="72"/>
      <c r="AZC171" s="72"/>
      <c r="AZD171" s="72"/>
      <c r="AZE171" s="72"/>
      <c r="AZF171" s="72"/>
      <c r="AZG171" s="72"/>
      <c r="AZH171" s="72"/>
      <c r="AZI171" s="72"/>
      <c r="AZJ171" s="72"/>
      <c r="AZK171" s="72"/>
      <c r="AZL171" s="72"/>
      <c r="AZM171" s="72"/>
      <c r="AZN171" s="72"/>
      <c r="AZO171" s="72"/>
      <c r="AZP171" s="72"/>
      <c r="AZQ171" s="72"/>
      <c r="AZR171" s="72"/>
      <c r="AZS171" s="72"/>
      <c r="AZT171" s="72"/>
      <c r="AZU171" s="72"/>
      <c r="AZV171" s="72"/>
      <c r="AZW171" s="72"/>
      <c r="AZX171" s="72"/>
      <c r="AZY171" s="72"/>
      <c r="AZZ171" s="72"/>
      <c r="BAA171" s="72"/>
      <c r="BAB171" s="72"/>
      <c r="BAC171" s="72"/>
      <c r="BAD171" s="72"/>
      <c r="BAE171" s="72"/>
      <c r="BAF171" s="72"/>
      <c r="BAG171" s="72"/>
      <c r="BAH171" s="72"/>
      <c r="BAI171" s="72"/>
      <c r="BAJ171" s="72"/>
      <c r="BAK171" s="72"/>
      <c r="BAL171" s="72"/>
      <c r="BAM171" s="72"/>
      <c r="BAN171" s="72"/>
      <c r="BAO171" s="72"/>
      <c r="BAP171" s="72"/>
      <c r="BAQ171" s="72"/>
      <c r="BAR171" s="72"/>
      <c r="BAS171" s="72"/>
      <c r="BAT171" s="72"/>
      <c r="BAU171" s="72"/>
      <c r="BAV171" s="72"/>
      <c r="BAW171" s="72"/>
      <c r="BAX171" s="72"/>
      <c r="BAY171" s="72"/>
      <c r="BAZ171" s="72"/>
      <c r="BBA171" s="72"/>
      <c r="BBB171" s="72"/>
      <c r="BBC171" s="72"/>
      <c r="BBD171" s="72"/>
      <c r="BBE171" s="72"/>
      <c r="BBF171" s="72"/>
      <c r="BBG171" s="72"/>
      <c r="BBH171" s="72"/>
      <c r="BBI171" s="72"/>
      <c r="BBJ171" s="72"/>
      <c r="BBK171" s="72"/>
      <c r="BBL171" s="72"/>
      <c r="BBM171" s="72"/>
      <c r="BBN171" s="72"/>
      <c r="BBO171" s="72"/>
      <c r="BBP171" s="72"/>
      <c r="BBQ171" s="72"/>
      <c r="BBR171" s="72"/>
      <c r="BBS171" s="72"/>
      <c r="BBT171" s="72"/>
      <c r="BBU171" s="72"/>
      <c r="BBV171" s="72"/>
      <c r="BBW171" s="72"/>
      <c r="BBX171" s="72"/>
      <c r="BBY171" s="72"/>
      <c r="BBZ171" s="72"/>
      <c r="BCA171" s="72"/>
      <c r="BCB171" s="72"/>
      <c r="BCC171" s="72"/>
      <c r="BCD171" s="72"/>
      <c r="BCE171" s="72"/>
      <c r="BCF171" s="72"/>
      <c r="BCG171" s="72"/>
      <c r="BCH171" s="72"/>
      <c r="BCI171" s="72"/>
      <c r="BCJ171" s="72"/>
      <c r="BCK171" s="72"/>
      <c r="BCL171" s="72"/>
      <c r="BCM171" s="72"/>
      <c r="BCN171" s="72"/>
      <c r="BCO171" s="72"/>
      <c r="BCP171" s="72"/>
      <c r="BCQ171" s="72"/>
      <c r="BCR171" s="72"/>
      <c r="BCS171" s="72"/>
      <c r="BCT171" s="72"/>
      <c r="BCU171" s="72"/>
      <c r="BCV171" s="72"/>
      <c r="BCW171" s="72"/>
      <c r="BCX171" s="72"/>
      <c r="BCY171" s="72"/>
      <c r="BCZ171" s="72"/>
      <c r="BDA171" s="72"/>
      <c r="BDB171" s="72"/>
      <c r="BDC171" s="72"/>
      <c r="BDD171" s="72"/>
      <c r="BDE171" s="72"/>
      <c r="BDF171" s="72"/>
      <c r="BDG171" s="72"/>
      <c r="BDH171" s="72"/>
      <c r="BDI171" s="72"/>
      <c r="BDJ171" s="72"/>
      <c r="BDK171" s="72"/>
      <c r="BDL171" s="72"/>
      <c r="BDM171" s="72"/>
      <c r="BDN171" s="72"/>
      <c r="BDO171" s="72"/>
      <c r="BDP171" s="72"/>
      <c r="BDQ171" s="72"/>
      <c r="BDR171" s="72"/>
      <c r="BDS171" s="72"/>
      <c r="BDT171" s="72"/>
      <c r="BDU171" s="72"/>
      <c r="BDV171" s="72"/>
      <c r="BDW171" s="72"/>
      <c r="BDX171" s="72"/>
      <c r="BDY171" s="72"/>
      <c r="BDZ171" s="72"/>
      <c r="BEA171" s="72"/>
      <c r="BEB171" s="72"/>
      <c r="BEC171" s="72"/>
      <c r="BED171" s="72"/>
      <c r="BEE171" s="72"/>
      <c r="BEF171" s="72"/>
      <c r="BEG171" s="72"/>
      <c r="BEH171" s="72"/>
      <c r="BEI171" s="72"/>
      <c r="BEJ171" s="72"/>
      <c r="BEK171" s="72"/>
      <c r="BEL171" s="72"/>
      <c r="BEM171" s="72"/>
      <c r="BEN171" s="72"/>
      <c r="BEO171" s="72"/>
      <c r="BEP171" s="72"/>
      <c r="BEQ171" s="72"/>
      <c r="BER171" s="72"/>
      <c r="BES171" s="72"/>
      <c r="BET171" s="72"/>
      <c r="BEU171" s="72"/>
      <c r="BEV171" s="72"/>
      <c r="BEW171" s="72"/>
      <c r="BEX171" s="72"/>
      <c r="BEY171" s="72"/>
      <c r="BEZ171" s="72"/>
      <c r="BFA171" s="72"/>
      <c r="BFB171" s="72"/>
      <c r="BFC171" s="72"/>
      <c r="BFD171" s="72"/>
      <c r="BFE171" s="72"/>
      <c r="BFF171" s="72"/>
      <c r="BFG171" s="72"/>
      <c r="BFH171" s="72"/>
      <c r="BFI171" s="72"/>
      <c r="BFJ171" s="72"/>
      <c r="BFK171" s="72"/>
      <c r="BFL171" s="72"/>
      <c r="BFM171" s="72"/>
      <c r="BFN171" s="72"/>
      <c r="BFO171" s="72"/>
      <c r="BFP171" s="72"/>
      <c r="BFQ171" s="72"/>
      <c r="BFR171" s="72"/>
      <c r="BFS171" s="72"/>
      <c r="BFT171" s="72"/>
      <c r="BFU171" s="72"/>
      <c r="BFV171" s="72"/>
      <c r="BFW171" s="72"/>
      <c r="BFX171" s="72"/>
      <c r="BFY171" s="72"/>
      <c r="BFZ171" s="72"/>
      <c r="BGA171" s="72"/>
      <c r="BGB171" s="72"/>
      <c r="BGC171" s="72"/>
      <c r="BGD171" s="72"/>
      <c r="BGE171" s="72"/>
      <c r="BGF171" s="72"/>
      <c r="BGG171" s="72"/>
      <c r="BGH171" s="72"/>
      <c r="BGI171" s="72"/>
      <c r="BGJ171" s="72"/>
      <c r="BGK171" s="72"/>
      <c r="BGL171" s="72"/>
      <c r="BGM171" s="72"/>
      <c r="BGN171" s="72"/>
      <c r="BGO171" s="72"/>
      <c r="BGP171" s="72"/>
      <c r="BGQ171" s="72"/>
      <c r="BGR171" s="72"/>
      <c r="BGS171" s="72"/>
      <c r="BGT171" s="72"/>
      <c r="BGU171" s="72"/>
      <c r="BGV171" s="72"/>
      <c r="BGW171" s="72"/>
      <c r="BGX171" s="72"/>
      <c r="BGY171" s="72"/>
      <c r="BGZ171" s="72"/>
      <c r="BHA171" s="72"/>
      <c r="BHB171" s="72"/>
      <c r="BHC171" s="72"/>
      <c r="BHD171" s="72"/>
      <c r="BHE171" s="72"/>
      <c r="BHF171" s="72"/>
      <c r="BHG171" s="72"/>
      <c r="BHH171" s="72"/>
      <c r="BHI171" s="72"/>
      <c r="BHJ171" s="72"/>
      <c r="BHK171" s="72"/>
      <c r="BHL171" s="72"/>
      <c r="BHM171" s="72"/>
      <c r="BHN171" s="72"/>
      <c r="BHO171" s="72"/>
      <c r="BHP171" s="72"/>
      <c r="BHQ171" s="72"/>
      <c r="BHR171" s="72"/>
      <c r="BHS171" s="72"/>
      <c r="BHT171" s="72"/>
      <c r="BHU171" s="72"/>
      <c r="BHV171" s="72"/>
      <c r="BHW171" s="72"/>
      <c r="BHX171" s="72"/>
      <c r="BHY171" s="72"/>
      <c r="BHZ171" s="72"/>
      <c r="BIA171" s="72"/>
      <c r="BIB171" s="72"/>
      <c r="BIC171" s="72"/>
      <c r="BID171" s="72"/>
      <c r="BIE171" s="72"/>
      <c r="BIF171" s="72"/>
      <c r="BIG171" s="72"/>
      <c r="BIH171" s="72"/>
      <c r="BII171" s="72"/>
      <c r="BIJ171" s="72"/>
      <c r="BIK171" s="72"/>
      <c r="BIL171" s="72"/>
      <c r="BIM171" s="72"/>
      <c r="BIN171" s="72"/>
      <c r="BIO171" s="72"/>
      <c r="BIP171" s="72"/>
      <c r="BIQ171" s="72"/>
      <c r="BIR171" s="72"/>
      <c r="BIS171" s="72"/>
      <c r="BIT171" s="72"/>
      <c r="BIU171" s="72"/>
      <c r="BIV171" s="72"/>
      <c r="BIW171" s="72"/>
      <c r="BIX171" s="72"/>
      <c r="BIY171" s="72"/>
      <c r="BIZ171" s="72"/>
      <c r="BJA171" s="72"/>
      <c r="BJB171" s="72"/>
      <c r="BJC171" s="72"/>
      <c r="BJD171" s="72"/>
      <c r="BJE171" s="72"/>
      <c r="BJF171" s="72"/>
      <c r="BJG171" s="72"/>
      <c r="BJH171" s="72"/>
      <c r="BJI171" s="72"/>
      <c r="BJJ171" s="72"/>
      <c r="BJK171" s="72"/>
      <c r="BJL171" s="72"/>
      <c r="BJM171" s="72"/>
      <c r="BJN171" s="72"/>
      <c r="BJO171" s="72"/>
      <c r="BJP171" s="72"/>
      <c r="BJQ171" s="72"/>
      <c r="BJR171" s="72"/>
      <c r="BJS171" s="72"/>
      <c r="BJT171" s="72"/>
      <c r="BJU171" s="72"/>
      <c r="BJV171" s="72"/>
      <c r="BJW171" s="72"/>
      <c r="BJX171" s="72"/>
      <c r="BJY171" s="72"/>
      <c r="BJZ171" s="72"/>
      <c r="BKA171" s="72"/>
      <c r="BKB171" s="72"/>
      <c r="BKC171" s="72"/>
      <c r="BKD171" s="72"/>
      <c r="BKE171" s="72"/>
      <c r="BKF171" s="72"/>
      <c r="BKG171" s="72"/>
      <c r="BKH171" s="72"/>
      <c r="BKI171" s="72"/>
      <c r="BKJ171" s="72"/>
      <c r="BKK171" s="72"/>
      <c r="BKL171" s="72"/>
      <c r="BKM171" s="72"/>
      <c r="BKN171" s="72"/>
      <c r="BKO171" s="72"/>
      <c r="BKP171" s="72"/>
      <c r="BKQ171" s="72"/>
      <c r="BKR171" s="72"/>
      <c r="BKS171" s="72"/>
      <c r="BKT171" s="72"/>
      <c r="BKU171" s="72"/>
      <c r="BKV171" s="72"/>
      <c r="BKW171" s="72"/>
      <c r="BKX171" s="72"/>
      <c r="BKY171" s="72"/>
      <c r="BKZ171" s="72"/>
      <c r="BLA171" s="72"/>
      <c r="BLB171" s="72"/>
      <c r="BLC171" s="72"/>
      <c r="BLD171" s="72"/>
      <c r="BLE171" s="72"/>
      <c r="BLF171" s="72"/>
      <c r="BLG171" s="72"/>
      <c r="BLH171" s="72"/>
      <c r="BLI171" s="72"/>
      <c r="BLJ171" s="72"/>
      <c r="BLK171" s="72"/>
      <c r="BLL171" s="72"/>
      <c r="BLM171" s="72"/>
      <c r="BLN171" s="72"/>
      <c r="BLO171" s="72"/>
      <c r="BLP171" s="72"/>
      <c r="BLQ171" s="72"/>
      <c r="BLR171" s="72"/>
      <c r="BLS171" s="72"/>
      <c r="BLT171" s="72"/>
      <c r="BLU171" s="72"/>
      <c r="BLV171" s="72"/>
      <c r="BLW171" s="72"/>
      <c r="BLX171" s="72"/>
      <c r="BLY171" s="72"/>
      <c r="BLZ171" s="72"/>
      <c r="BMA171" s="72"/>
      <c r="BMB171" s="72"/>
      <c r="BMC171" s="72"/>
      <c r="BMD171" s="72"/>
      <c r="BME171" s="72"/>
      <c r="BMF171" s="72"/>
      <c r="BMG171" s="72"/>
      <c r="BMH171" s="72"/>
      <c r="BMI171" s="72"/>
      <c r="BMJ171" s="72"/>
      <c r="BMK171" s="72"/>
      <c r="BML171" s="72"/>
      <c r="BMM171" s="72"/>
      <c r="BMN171" s="72"/>
      <c r="BMO171" s="72"/>
      <c r="BMP171" s="72"/>
      <c r="BMQ171" s="72"/>
      <c r="BMR171" s="72"/>
      <c r="BMS171" s="72"/>
      <c r="BMT171" s="72"/>
      <c r="BMU171" s="72"/>
      <c r="BMV171" s="72"/>
      <c r="BMW171" s="72"/>
      <c r="BMX171" s="72"/>
      <c r="BMY171" s="72"/>
      <c r="BMZ171" s="72"/>
      <c r="BNA171" s="72"/>
      <c r="BNB171" s="72"/>
      <c r="BNC171" s="72"/>
      <c r="BND171" s="72"/>
      <c r="BNE171" s="72"/>
      <c r="BNF171" s="72"/>
      <c r="BNG171" s="72"/>
      <c r="BNH171" s="72"/>
      <c r="BNI171" s="72"/>
      <c r="BNJ171" s="72"/>
      <c r="BNK171" s="72"/>
      <c r="BNL171" s="72"/>
      <c r="BNM171" s="72"/>
      <c r="BNN171" s="72"/>
      <c r="BNO171" s="72"/>
      <c r="BNP171" s="72"/>
      <c r="BNQ171" s="72"/>
      <c r="BNR171" s="72"/>
      <c r="BNS171" s="72"/>
      <c r="BNT171" s="72"/>
      <c r="BNU171" s="72"/>
      <c r="BNV171" s="72"/>
      <c r="BNW171" s="72"/>
      <c r="BNX171" s="72"/>
      <c r="BNY171" s="72"/>
      <c r="BNZ171" s="72"/>
      <c r="BOA171" s="72"/>
      <c r="BOB171" s="72"/>
      <c r="BOC171" s="72"/>
      <c r="BOD171" s="72"/>
      <c r="BOE171" s="72"/>
      <c r="BOF171" s="72"/>
      <c r="BOG171" s="72"/>
      <c r="BOH171" s="72"/>
      <c r="BOI171" s="72"/>
      <c r="BOJ171" s="72"/>
      <c r="BOK171" s="72"/>
      <c r="BOL171" s="72"/>
      <c r="BOM171" s="72"/>
      <c r="BON171" s="72"/>
      <c r="BOO171" s="72"/>
      <c r="BOP171" s="72"/>
      <c r="BOQ171" s="72"/>
      <c r="BOR171" s="72"/>
      <c r="BOS171" s="72"/>
      <c r="BOT171" s="72"/>
      <c r="BOU171" s="72"/>
      <c r="BOV171" s="72"/>
      <c r="BOW171" s="72"/>
      <c r="BOX171" s="72"/>
      <c r="BOY171" s="72"/>
      <c r="BOZ171" s="72"/>
      <c r="BPA171" s="72"/>
      <c r="BPB171" s="72"/>
      <c r="BPC171" s="72"/>
      <c r="BPD171" s="72"/>
      <c r="BPE171" s="72"/>
      <c r="BPF171" s="72"/>
      <c r="BPG171" s="72"/>
      <c r="BPH171" s="72"/>
      <c r="BPI171" s="72"/>
      <c r="BPJ171" s="72"/>
      <c r="BPK171" s="72"/>
      <c r="BPL171" s="72"/>
      <c r="BPM171" s="72"/>
      <c r="BPN171" s="72"/>
      <c r="BPO171" s="72"/>
      <c r="BPP171" s="72"/>
      <c r="BPQ171" s="72"/>
      <c r="BPR171" s="72"/>
      <c r="BPS171" s="72"/>
      <c r="BPT171" s="72"/>
      <c r="BPU171" s="72"/>
      <c r="BPV171" s="72"/>
      <c r="BPW171" s="72"/>
      <c r="BPX171" s="72"/>
      <c r="BPY171" s="72"/>
      <c r="BPZ171" s="72"/>
      <c r="BQA171" s="72"/>
      <c r="BQB171" s="72"/>
      <c r="BQC171" s="72"/>
      <c r="BQD171" s="72"/>
      <c r="BQE171" s="72"/>
      <c r="BQF171" s="72"/>
      <c r="BQG171" s="72"/>
      <c r="BQH171" s="72"/>
      <c r="BQI171" s="72"/>
      <c r="BQJ171" s="72"/>
      <c r="BQK171" s="72"/>
      <c r="BQL171" s="72"/>
      <c r="BQM171" s="72"/>
      <c r="BQN171" s="72"/>
      <c r="BQO171" s="72"/>
      <c r="BQP171" s="72"/>
      <c r="BQQ171" s="72"/>
      <c r="BQR171" s="72"/>
      <c r="BQS171" s="72"/>
      <c r="BQT171" s="72"/>
      <c r="BQU171" s="72"/>
      <c r="BQV171" s="72"/>
      <c r="BQW171" s="72"/>
      <c r="BQX171" s="72"/>
      <c r="BQY171" s="72"/>
      <c r="BQZ171" s="72"/>
      <c r="BRA171" s="72"/>
      <c r="BRB171" s="72"/>
      <c r="BRC171" s="72"/>
      <c r="BRD171" s="72"/>
      <c r="BRE171" s="72"/>
      <c r="BRF171" s="72"/>
      <c r="BRG171" s="72"/>
      <c r="BRH171" s="72"/>
      <c r="BRI171" s="72"/>
      <c r="BRJ171" s="72"/>
      <c r="BRK171" s="72"/>
      <c r="BRL171" s="72"/>
      <c r="BRM171" s="72"/>
      <c r="BRN171" s="72"/>
      <c r="BRO171" s="72"/>
      <c r="BRP171" s="72"/>
      <c r="BRQ171" s="72"/>
      <c r="BRR171" s="72"/>
      <c r="BRS171" s="72"/>
      <c r="BRT171" s="72"/>
      <c r="BRU171" s="72"/>
      <c r="BRV171" s="72"/>
      <c r="BRW171" s="72"/>
      <c r="BRX171" s="72"/>
      <c r="BRY171" s="72"/>
      <c r="BRZ171" s="72"/>
      <c r="BSA171" s="72"/>
      <c r="BSB171" s="72"/>
      <c r="BSC171" s="72"/>
      <c r="BSD171" s="72"/>
      <c r="BSE171" s="72"/>
      <c r="BSF171" s="72"/>
      <c r="BSG171" s="72"/>
      <c r="BSH171" s="72"/>
      <c r="BSI171" s="72"/>
      <c r="BSJ171" s="72"/>
      <c r="BSK171" s="72"/>
      <c r="BSL171" s="72"/>
      <c r="BSM171" s="72"/>
      <c r="BSN171" s="72"/>
      <c r="BSO171" s="72"/>
      <c r="BSP171" s="72"/>
      <c r="BSQ171" s="72"/>
      <c r="BSR171" s="72"/>
      <c r="BSS171" s="72"/>
      <c r="BST171" s="72"/>
      <c r="BSU171" s="72"/>
      <c r="BSV171" s="72"/>
      <c r="BSW171" s="72"/>
      <c r="BSX171" s="72"/>
      <c r="BSY171" s="72"/>
      <c r="BSZ171" s="72"/>
      <c r="BTA171" s="72"/>
      <c r="BTB171" s="72"/>
      <c r="BTC171" s="72"/>
      <c r="BTD171" s="72"/>
      <c r="BTE171" s="72"/>
      <c r="BTF171" s="72"/>
      <c r="BTG171" s="72"/>
      <c r="BTH171" s="72"/>
      <c r="BTI171" s="72"/>
      <c r="BTJ171" s="72"/>
      <c r="BTK171" s="72"/>
      <c r="BTL171" s="72"/>
      <c r="BTM171" s="72"/>
      <c r="BTN171" s="72"/>
      <c r="BTO171" s="72"/>
      <c r="BTP171" s="72"/>
      <c r="BTQ171" s="72"/>
      <c r="BTR171" s="72"/>
      <c r="BTS171" s="72"/>
      <c r="BTT171" s="72"/>
      <c r="BTU171" s="72"/>
      <c r="BTV171" s="72"/>
      <c r="BTW171" s="72"/>
      <c r="BTX171" s="72"/>
      <c r="BTY171" s="72"/>
      <c r="BTZ171" s="72"/>
      <c r="BUA171" s="72"/>
      <c r="BUB171" s="72"/>
      <c r="BUC171" s="72"/>
      <c r="BUD171" s="72"/>
      <c r="BUE171" s="72"/>
      <c r="BUF171" s="72"/>
      <c r="BUG171" s="72"/>
      <c r="BUH171" s="72"/>
      <c r="BUI171" s="72"/>
      <c r="BUJ171" s="72"/>
      <c r="BUK171" s="72"/>
      <c r="BUL171" s="72"/>
      <c r="BUM171" s="72"/>
      <c r="BUN171" s="72"/>
      <c r="BUO171" s="72"/>
      <c r="BUP171" s="72"/>
      <c r="BUQ171" s="72"/>
      <c r="BUR171" s="72"/>
      <c r="BUS171" s="72"/>
      <c r="BUT171" s="72"/>
      <c r="BUU171" s="72"/>
      <c r="BUV171" s="72"/>
      <c r="BUW171" s="72"/>
      <c r="BUX171" s="72"/>
      <c r="BUY171" s="72"/>
      <c r="BUZ171" s="72"/>
      <c r="BVA171" s="72"/>
      <c r="BVB171" s="72"/>
      <c r="BVC171" s="72"/>
      <c r="BVD171" s="72"/>
      <c r="BVE171" s="72"/>
      <c r="BVF171" s="72"/>
      <c r="BVG171" s="72"/>
      <c r="BVH171" s="72"/>
      <c r="BVI171" s="72"/>
      <c r="BVJ171" s="72"/>
      <c r="BVK171" s="72"/>
      <c r="BVL171" s="72"/>
      <c r="BVM171" s="72"/>
      <c r="BVN171" s="72"/>
      <c r="BVO171" s="72"/>
      <c r="BVP171" s="72"/>
      <c r="BVQ171" s="72"/>
      <c r="BVR171" s="72"/>
      <c r="BVS171" s="72"/>
      <c r="BVT171" s="72"/>
      <c r="BVU171" s="72"/>
      <c r="BVV171" s="72"/>
      <c r="BVW171" s="72"/>
      <c r="BVX171" s="72"/>
      <c r="BVY171" s="72"/>
      <c r="BVZ171" s="72"/>
      <c r="BWA171" s="72"/>
      <c r="BWB171" s="72"/>
      <c r="BWC171" s="72"/>
      <c r="BWD171" s="72"/>
      <c r="BWE171" s="72"/>
      <c r="BWF171" s="72"/>
      <c r="BWG171" s="72"/>
      <c r="BWH171" s="72"/>
      <c r="BWI171" s="72"/>
      <c r="BWJ171" s="72"/>
      <c r="BWK171" s="72"/>
      <c r="BWL171" s="72"/>
      <c r="BWM171" s="72"/>
      <c r="BWN171" s="72"/>
      <c r="BWO171" s="72"/>
      <c r="BWP171" s="72"/>
      <c r="BWQ171" s="72"/>
      <c r="BWR171" s="72"/>
      <c r="BWS171" s="72"/>
      <c r="BWT171" s="72"/>
      <c r="BWU171" s="72"/>
      <c r="BWV171" s="72"/>
      <c r="BWW171" s="72"/>
      <c r="BWX171" s="72"/>
      <c r="BWY171" s="72"/>
      <c r="BWZ171" s="72"/>
      <c r="BXA171" s="72"/>
      <c r="BXB171" s="72"/>
      <c r="BXC171" s="72"/>
      <c r="BXD171" s="72"/>
      <c r="BXE171" s="72"/>
      <c r="BXF171" s="72"/>
      <c r="BXG171" s="72"/>
      <c r="BXH171" s="72"/>
      <c r="BXI171" s="72"/>
      <c r="BXJ171" s="72"/>
      <c r="BXK171" s="72"/>
      <c r="BXL171" s="72"/>
      <c r="BXM171" s="72"/>
      <c r="BXN171" s="72"/>
      <c r="BXO171" s="72"/>
      <c r="BXP171" s="72"/>
      <c r="BXQ171" s="72"/>
      <c r="BXR171" s="72"/>
      <c r="BXS171" s="72"/>
      <c r="BXT171" s="72"/>
      <c r="BXU171" s="72"/>
      <c r="BXV171" s="72"/>
      <c r="BXW171" s="72"/>
      <c r="BXX171" s="72"/>
      <c r="BXY171" s="72"/>
      <c r="BXZ171" s="72"/>
      <c r="BYA171" s="72"/>
      <c r="BYB171" s="72"/>
      <c r="BYC171" s="72"/>
      <c r="BYD171" s="72"/>
      <c r="BYE171" s="72"/>
      <c r="BYF171" s="72"/>
      <c r="BYG171" s="72"/>
      <c r="BYH171" s="72"/>
      <c r="BYI171" s="72"/>
      <c r="BYJ171" s="72"/>
      <c r="BYK171" s="72"/>
      <c r="BYL171" s="72"/>
      <c r="BYM171" s="72"/>
      <c r="BYN171" s="72"/>
      <c r="BYO171" s="72"/>
      <c r="BYP171" s="72"/>
      <c r="BYQ171" s="72"/>
      <c r="BYR171" s="72"/>
      <c r="BYS171" s="72"/>
      <c r="BYT171" s="72"/>
      <c r="BYU171" s="72"/>
      <c r="BYV171" s="72"/>
      <c r="BYW171" s="72"/>
      <c r="BYX171" s="72"/>
      <c r="BYY171" s="72"/>
      <c r="BYZ171" s="72"/>
      <c r="BZA171" s="72"/>
      <c r="BZB171" s="72"/>
      <c r="BZC171" s="72"/>
      <c r="BZD171" s="72"/>
      <c r="BZE171" s="72"/>
      <c r="BZF171" s="72"/>
      <c r="BZG171" s="72"/>
      <c r="BZH171" s="72"/>
      <c r="BZI171" s="72"/>
      <c r="BZJ171" s="72"/>
      <c r="BZK171" s="72"/>
      <c r="BZL171" s="72"/>
      <c r="BZM171" s="72"/>
      <c r="BZN171" s="72"/>
      <c r="BZO171" s="72"/>
      <c r="BZP171" s="72"/>
      <c r="BZQ171" s="72"/>
      <c r="BZR171" s="72"/>
      <c r="BZS171" s="72"/>
      <c r="BZT171" s="72"/>
      <c r="BZU171" s="72"/>
      <c r="BZV171" s="72"/>
      <c r="BZW171" s="72"/>
      <c r="BZX171" s="72"/>
      <c r="BZY171" s="72"/>
      <c r="BZZ171" s="72"/>
      <c r="CAA171" s="72"/>
      <c r="CAB171" s="72"/>
      <c r="CAC171" s="72"/>
      <c r="CAD171" s="72"/>
      <c r="CAE171" s="72"/>
      <c r="CAF171" s="72"/>
      <c r="CAG171" s="72"/>
      <c r="CAH171" s="72"/>
      <c r="CAI171" s="72"/>
      <c r="CAJ171" s="72"/>
      <c r="CAK171" s="72"/>
      <c r="CAL171" s="72"/>
      <c r="CAM171" s="72"/>
      <c r="CAN171" s="72"/>
      <c r="CAO171" s="72"/>
      <c r="CAP171" s="72"/>
      <c r="CAQ171" s="72"/>
      <c r="CAR171" s="72"/>
      <c r="CAS171" s="72"/>
      <c r="CAT171" s="72"/>
      <c r="CAU171" s="72"/>
      <c r="CAV171" s="72"/>
      <c r="CAW171" s="72"/>
      <c r="CAX171" s="72"/>
      <c r="CAY171" s="72"/>
      <c r="CAZ171" s="72"/>
      <c r="CBA171" s="72"/>
      <c r="CBB171" s="72"/>
      <c r="CBC171" s="72"/>
      <c r="CBD171" s="72"/>
      <c r="CBE171" s="72"/>
      <c r="CBF171" s="72"/>
      <c r="CBG171" s="72"/>
      <c r="CBH171" s="72"/>
      <c r="CBI171" s="72"/>
      <c r="CBJ171" s="72"/>
      <c r="CBK171" s="72"/>
      <c r="CBL171" s="72"/>
      <c r="CBM171" s="72"/>
      <c r="CBN171" s="72"/>
      <c r="CBO171" s="72"/>
      <c r="CBP171" s="72"/>
      <c r="CBQ171" s="72"/>
      <c r="CBR171" s="72"/>
      <c r="CBS171" s="72"/>
      <c r="CBT171" s="72"/>
      <c r="CBU171" s="72"/>
      <c r="CBV171" s="72"/>
      <c r="CBW171" s="72"/>
      <c r="CBX171" s="72"/>
      <c r="CBY171" s="72"/>
      <c r="CBZ171" s="72"/>
      <c r="CCA171" s="72"/>
      <c r="CCB171" s="72"/>
      <c r="CCC171" s="72"/>
      <c r="CCD171" s="72"/>
      <c r="CCE171" s="72"/>
      <c r="CCF171" s="72"/>
      <c r="CCG171" s="72"/>
      <c r="CCH171" s="72"/>
      <c r="CCI171" s="72"/>
      <c r="CCJ171" s="72"/>
      <c r="CCK171" s="72"/>
      <c r="CCL171" s="72"/>
      <c r="CCM171" s="72"/>
      <c r="CCN171" s="72"/>
      <c r="CCO171" s="72"/>
      <c r="CCP171" s="72"/>
      <c r="CCQ171" s="72"/>
      <c r="CCR171" s="72"/>
      <c r="CCS171" s="72"/>
      <c r="CCT171" s="72"/>
      <c r="CCU171" s="72"/>
      <c r="CCV171" s="72"/>
      <c r="CCW171" s="72"/>
      <c r="CCX171" s="72"/>
      <c r="CCY171" s="72"/>
      <c r="CCZ171" s="72"/>
      <c r="CDA171" s="72"/>
      <c r="CDB171" s="72"/>
      <c r="CDC171" s="72"/>
      <c r="CDD171" s="72"/>
      <c r="CDE171" s="72"/>
      <c r="CDF171" s="72"/>
      <c r="CDG171" s="72"/>
      <c r="CDH171" s="72"/>
      <c r="CDI171" s="72"/>
      <c r="CDJ171" s="72"/>
      <c r="CDK171" s="72"/>
      <c r="CDL171" s="72"/>
      <c r="CDM171" s="72"/>
      <c r="CDN171" s="72"/>
      <c r="CDO171" s="72"/>
      <c r="CDP171" s="72"/>
      <c r="CDQ171" s="72"/>
      <c r="CDR171" s="72"/>
      <c r="CDS171" s="72"/>
      <c r="CDT171" s="72"/>
      <c r="CDU171" s="72"/>
      <c r="CDV171" s="72"/>
      <c r="CDW171" s="72"/>
      <c r="CDX171" s="72"/>
      <c r="CDY171" s="72"/>
      <c r="CDZ171" s="72"/>
      <c r="CEA171" s="72"/>
      <c r="CEB171" s="72"/>
      <c r="CEC171" s="72"/>
      <c r="CED171" s="72"/>
      <c r="CEE171" s="72"/>
      <c r="CEF171" s="72"/>
      <c r="CEG171" s="72"/>
      <c r="CEH171" s="72"/>
      <c r="CEI171" s="72"/>
      <c r="CEJ171" s="72"/>
      <c r="CEK171" s="72"/>
      <c r="CEL171" s="72"/>
      <c r="CEM171" s="72"/>
      <c r="CEN171" s="72"/>
      <c r="CEO171" s="72"/>
      <c r="CEP171" s="72"/>
      <c r="CEQ171" s="72"/>
      <c r="CER171" s="72"/>
      <c r="CES171" s="72"/>
      <c r="CET171" s="72"/>
      <c r="CEU171" s="72"/>
      <c r="CEV171" s="72"/>
      <c r="CEW171" s="72"/>
      <c r="CEX171" s="72"/>
      <c r="CEY171" s="72"/>
      <c r="CEZ171" s="72"/>
      <c r="CFA171" s="72"/>
      <c r="CFB171" s="72"/>
      <c r="CFC171" s="72"/>
      <c r="CFD171" s="72"/>
      <c r="CFE171" s="72"/>
      <c r="CFF171" s="72"/>
      <c r="CFG171" s="72"/>
      <c r="CFH171" s="72"/>
      <c r="CFI171" s="72"/>
      <c r="CFJ171" s="72"/>
      <c r="CFK171" s="72"/>
      <c r="CFL171" s="72"/>
      <c r="CFM171" s="72"/>
      <c r="CFN171" s="72"/>
      <c r="CFO171" s="72"/>
      <c r="CFP171" s="72"/>
      <c r="CFQ171" s="72"/>
      <c r="CFR171" s="72"/>
      <c r="CFS171" s="72"/>
      <c r="CFT171" s="72"/>
      <c r="CFU171" s="72"/>
      <c r="CFV171" s="72"/>
      <c r="CFW171" s="72"/>
      <c r="CFX171" s="72"/>
      <c r="CFY171" s="72"/>
      <c r="CFZ171" s="72"/>
      <c r="CGA171" s="72"/>
      <c r="CGB171" s="72"/>
      <c r="CGC171" s="72"/>
      <c r="CGD171" s="72"/>
      <c r="CGE171" s="72"/>
      <c r="CGF171" s="72"/>
      <c r="CGG171" s="72"/>
      <c r="CGH171" s="72"/>
      <c r="CGI171" s="72"/>
      <c r="CGJ171" s="72"/>
      <c r="CGK171" s="72"/>
      <c r="CGL171" s="72"/>
      <c r="CGM171" s="72"/>
      <c r="CGN171" s="72"/>
      <c r="CGO171" s="72"/>
      <c r="CGP171" s="72"/>
      <c r="CGQ171" s="72"/>
      <c r="CGR171" s="72"/>
      <c r="CGS171" s="72"/>
      <c r="CGT171" s="72"/>
      <c r="CGU171" s="72"/>
      <c r="CGV171" s="72"/>
      <c r="CGW171" s="72"/>
      <c r="CGX171" s="72"/>
      <c r="CGY171" s="72"/>
      <c r="CGZ171" s="72"/>
      <c r="CHA171" s="72"/>
      <c r="CHB171" s="72"/>
      <c r="CHC171" s="72"/>
      <c r="CHD171" s="72"/>
      <c r="CHE171" s="72"/>
      <c r="CHF171" s="72"/>
      <c r="CHG171" s="72"/>
      <c r="CHH171" s="72"/>
      <c r="CHI171" s="72"/>
      <c r="CHJ171" s="72"/>
      <c r="CHK171" s="72"/>
      <c r="CHL171" s="72"/>
      <c r="CHM171" s="72"/>
      <c r="CHN171" s="72"/>
      <c r="CHO171" s="72"/>
      <c r="CHP171" s="72"/>
      <c r="CHQ171" s="72"/>
      <c r="CHR171" s="72"/>
      <c r="CHS171" s="72"/>
      <c r="CHT171" s="72"/>
      <c r="CHU171" s="72"/>
      <c r="CHV171" s="72"/>
      <c r="CHW171" s="72"/>
      <c r="CHX171" s="72"/>
      <c r="CHY171" s="72"/>
      <c r="CHZ171" s="72"/>
      <c r="CIA171" s="72"/>
      <c r="CIB171" s="72"/>
      <c r="CIC171" s="72"/>
      <c r="CID171" s="72"/>
      <c r="CIE171" s="72"/>
      <c r="CIF171" s="72"/>
      <c r="CIG171" s="72"/>
      <c r="CIH171" s="72"/>
      <c r="CII171" s="72"/>
      <c r="CIJ171" s="72"/>
      <c r="CIK171" s="72"/>
      <c r="CIL171" s="72"/>
      <c r="CIM171" s="72"/>
      <c r="CIN171" s="72"/>
      <c r="CIO171" s="72"/>
      <c r="CIP171" s="72"/>
      <c r="CIQ171" s="72"/>
      <c r="CIR171" s="72"/>
      <c r="CIS171" s="72"/>
      <c r="CIT171" s="72"/>
      <c r="CIU171" s="72"/>
      <c r="CIV171" s="72"/>
      <c r="CIW171" s="72"/>
      <c r="CIX171" s="72"/>
      <c r="CIY171" s="72"/>
      <c r="CIZ171" s="72"/>
      <c r="CJA171" s="72"/>
      <c r="CJB171" s="72"/>
      <c r="CJC171" s="72"/>
      <c r="CJD171" s="72"/>
      <c r="CJE171" s="72"/>
      <c r="CJF171" s="72"/>
      <c r="CJG171" s="72"/>
      <c r="CJH171" s="72"/>
      <c r="CJI171" s="72"/>
      <c r="CJJ171" s="72"/>
      <c r="CJK171" s="72"/>
      <c r="CJL171" s="72"/>
      <c r="CJM171" s="72"/>
      <c r="CJN171" s="72"/>
      <c r="CJO171" s="72"/>
      <c r="CJP171" s="72"/>
      <c r="CJQ171" s="72"/>
      <c r="CJR171" s="72"/>
      <c r="CJS171" s="72"/>
      <c r="CJT171" s="72"/>
      <c r="CJU171" s="72"/>
      <c r="CJV171" s="72"/>
      <c r="CJW171" s="72"/>
      <c r="CJX171" s="72"/>
      <c r="CJY171" s="72"/>
      <c r="CJZ171" s="72"/>
      <c r="CKA171" s="72"/>
      <c r="CKB171" s="72"/>
      <c r="CKC171" s="72"/>
      <c r="CKD171" s="72"/>
      <c r="CKE171" s="72"/>
      <c r="CKF171" s="72"/>
      <c r="CKG171" s="72"/>
      <c r="CKH171" s="72"/>
      <c r="CKI171" s="72"/>
      <c r="CKJ171" s="72"/>
      <c r="CKK171" s="72"/>
      <c r="CKL171" s="72"/>
      <c r="CKM171" s="72"/>
      <c r="CKN171" s="72"/>
      <c r="CKO171" s="72"/>
      <c r="CKP171" s="72"/>
      <c r="CKQ171" s="72"/>
      <c r="CKR171" s="72"/>
      <c r="CKS171" s="72"/>
      <c r="CKT171" s="72"/>
      <c r="CKU171" s="72"/>
      <c r="CKV171" s="72"/>
      <c r="CKW171" s="72"/>
      <c r="CKX171" s="72"/>
      <c r="CKY171" s="72"/>
      <c r="CKZ171" s="72"/>
      <c r="CLA171" s="72"/>
      <c r="CLB171" s="72"/>
      <c r="CLC171" s="72"/>
      <c r="CLD171" s="72"/>
      <c r="CLE171" s="72"/>
      <c r="CLF171" s="72"/>
      <c r="CLG171" s="72"/>
      <c r="CLH171" s="72"/>
      <c r="CLI171" s="72"/>
      <c r="CLJ171" s="72"/>
      <c r="CLK171" s="72"/>
      <c r="CLL171" s="72"/>
      <c r="CLM171" s="72"/>
      <c r="CLN171" s="72"/>
      <c r="CLO171" s="72"/>
      <c r="CLP171" s="72"/>
      <c r="CLQ171" s="72"/>
      <c r="CLR171" s="72"/>
      <c r="CLS171" s="72"/>
      <c r="CLT171" s="72"/>
      <c r="CLU171" s="72"/>
      <c r="CLV171" s="72"/>
      <c r="CLW171" s="72"/>
      <c r="CLX171" s="72"/>
      <c r="CLY171" s="72"/>
      <c r="CLZ171" s="72"/>
      <c r="CMA171" s="72"/>
      <c r="CMB171" s="72"/>
      <c r="CMC171" s="72"/>
      <c r="CMD171" s="72"/>
      <c r="CME171" s="72"/>
      <c r="CMF171" s="72"/>
      <c r="CMG171" s="72"/>
      <c r="CMH171" s="72"/>
      <c r="CMI171" s="72"/>
      <c r="CMJ171" s="72"/>
      <c r="CMK171" s="72"/>
      <c r="CML171" s="72"/>
      <c r="CMM171" s="72"/>
      <c r="CMN171" s="72"/>
      <c r="CMO171" s="72"/>
      <c r="CMP171" s="72"/>
      <c r="CMQ171" s="72"/>
      <c r="CMR171" s="72"/>
      <c r="CMS171" s="72"/>
      <c r="CMT171" s="72"/>
      <c r="CMU171" s="72"/>
      <c r="CMV171" s="72"/>
      <c r="CMW171" s="72"/>
      <c r="CMX171" s="72"/>
      <c r="CMY171" s="72"/>
      <c r="CMZ171" s="72"/>
      <c r="CNA171" s="72"/>
      <c r="CNB171" s="72"/>
      <c r="CNC171" s="72"/>
      <c r="CND171" s="72"/>
      <c r="CNE171" s="72"/>
      <c r="CNF171" s="72"/>
      <c r="CNG171" s="72"/>
      <c r="CNH171" s="72"/>
      <c r="CNI171" s="72"/>
      <c r="CNJ171" s="72"/>
      <c r="CNK171" s="72"/>
      <c r="CNL171" s="72"/>
      <c r="CNM171" s="72"/>
      <c r="CNN171" s="72"/>
      <c r="CNO171" s="72"/>
      <c r="CNP171" s="72"/>
      <c r="CNQ171" s="72"/>
      <c r="CNR171" s="72"/>
      <c r="CNS171" s="72"/>
      <c r="CNT171" s="72"/>
      <c r="CNU171" s="72"/>
      <c r="CNV171" s="72"/>
      <c r="CNW171" s="72"/>
      <c r="CNX171" s="72"/>
      <c r="CNY171" s="72"/>
      <c r="CNZ171" s="72"/>
      <c r="COA171" s="72"/>
      <c r="COB171" s="72"/>
      <c r="COC171" s="72"/>
      <c r="COD171" s="72"/>
      <c r="COE171" s="72"/>
      <c r="COF171" s="72"/>
      <c r="COG171" s="72"/>
      <c r="COH171" s="72"/>
      <c r="COI171" s="72"/>
      <c r="COJ171" s="72"/>
      <c r="COK171" s="72"/>
      <c r="COL171" s="72"/>
      <c r="COM171" s="72"/>
      <c r="CON171" s="72"/>
      <c r="COO171" s="72"/>
      <c r="COP171" s="72"/>
      <c r="COQ171" s="72"/>
      <c r="COR171" s="72"/>
      <c r="COS171" s="72"/>
      <c r="COT171" s="72"/>
      <c r="COU171" s="72"/>
      <c r="COV171" s="72"/>
      <c r="COW171" s="72"/>
      <c r="COX171" s="72"/>
      <c r="COY171" s="72"/>
      <c r="COZ171" s="72"/>
      <c r="CPA171" s="72"/>
      <c r="CPB171" s="72"/>
      <c r="CPC171" s="72"/>
      <c r="CPD171" s="72"/>
      <c r="CPE171" s="72"/>
      <c r="CPF171" s="72"/>
      <c r="CPG171" s="72"/>
      <c r="CPH171" s="72"/>
      <c r="CPI171" s="72"/>
      <c r="CPJ171" s="72"/>
      <c r="CPK171" s="72"/>
      <c r="CPL171" s="72"/>
      <c r="CPM171" s="72"/>
      <c r="CPN171" s="72"/>
      <c r="CPO171" s="72"/>
      <c r="CPP171" s="72"/>
      <c r="CPQ171" s="72"/>
      <c r="CPR171" s="72"/>
      <c r="CPS171" s="72"/>
      <c r="CPT171" s="72"/>
      <c r="CPU171" s="72"/>
      <c r="CPV171" s="72"/>
      <c r="CPW171" s="72"/>
      <c r="CPX171" s="72"/>
      <c r="CPY171" s="72"/>
      <c r="CPZ171" s="72"/>
      <c r="CQA171" s="72"/>
      <c r="CQB171" s="72"/>
      <c r="CQC171" s="72"/>
      <c r="CQD171" s="72"/>
      <c r="CQE171" s="72"/>
      <c r="CQF171" s="72"/>
      <c r="CQG171" s="72"/>
      <c r="CQH171" s="72"/>
      <c r="CQI171" s="72"/>
      <c r="CQJ171" s="72"/>
      <c r="CQK171" s="72"/>
      <c r="CQL171" s="72"/>
      <c r="CQM171" s="72"/>
      <c r="CQN171" s="72"/>
      <c r="CQO171" s="72"/>
      <c r="CQP171" s="72"/>
      <c r="CQQ171" s="72"/>
      <c r="CQR171" s="72"/>
      <c r="CQS171" s="72"/>
      <c r="CQT171" s="72"/>
      <c r="CQU171" s="72"/>
      <c r="CQV171" s="72"/>
      <c r="CQW171" s="72"/>
      <c r="CQX171" s="72"/>
      <c r="CQY171" s="72"/>
      <c r="CQZ171" s="72"/>
      <c r="CRA171" s="72"/>
      <c r="CRB171" s="72"/>
      <c r="CRC171" s="72"/>
      <c r="CRD171" s="72"/>
      <c r="CRE171" s="72"/>
      <c r="CRF171" s="72"/>
      <c r="CRG171" s="72"/>
      <c r="CRH171" s="72"/>
      <c r="CRI171" s="72"/>
      <c r="CRJ171" s="72"/>
      <c r="CRK171" s="72"/>
      <c r="CRL171" s="72"/>
      <c r="CRM171" s="72"/>
      <c r="CRN171" s="72"/>
      <c r="CRO171" s="72"/>
      <c r="CRP171" s="72"/>
      <c r="CRQ171" s="72"/>
      <c r="CRR171" s="72"/>
      <c r="CRS171" s="72"/>
      <c r="CRT171" s="72"/>
      <c r="CRU171" s="72"/>
      <c r="CRV171" s="72"/>
      <c r="CRW171" s="72"/>
      <c r="CRX171" s="72"/>
      <c r="CRY171" s="72"/>
      <c r="CRZ171" s="72"/>
      <c r="CSA171" s="72"/>
      <c r="CSB171" s="72"/>
      <c r="CSC171" s="72"/>
      <c r="CSD171" s="72"/>
      <c r="CSE171" s="72"/>
      <c r="CSF171" s="72"/>
      <c r="CSG171" s="72"/>
      <c r="CSH171" s="72"/>
      <c r="CSI171" s="72"/>
      <c r="CSJ171" s="72"/>
      <c r="CSK171" s="72"/>
      <c r="CSL171" s="72"/>
      <c r="CSM171" s="72"/>
      <c r="CSN171" s="72"/>
      <c r="CSO171" s="72"/>
      <c r="CSP171" s="72"/>
      <c r="CSQ171" s="72"/>
      <c r="CSR171" s="72"/>
      <c r="CSS171" s="72"/>
      <c r="CST171" s="72"/>
      <c r="CSU171" s="72"/>
      <c r="CSV171" s="72"/>
      <c r="CSW171" s="72"/>
      <c r="CSX171" s="72"/>
      <c r="CSY171" s="72"/>
      <c r="CSZ171" s="72"/>
      <c r="CTA171" s="72"/>
      <c r="CTB171" s="72"/>
      <c r="CTC171" s="72"/>
      <c r="CTD171" s="72"/>
      <c r="CTE171" s="72"/>
      <c r="CTF171" s="72"/>
      <c r="CTG171" s="72"/>
      <c r="CTH171" s="72"/>
      <c r="CTI171" s="72"/>
      <c r="CTJ171" s="72"/>
      <c r="CTK171" s="72"/>
      <c r="CTL171" s="72"/>
      <c r="CTM171" s="72"/>
      <c r="CTN171" s="72"/>
      <c r="CTO171" s="72"/>
      <c r="CTP171" s="72"/>
      <c r="CTQ171" s="72"/>
      <c r="CTR171" s="72"/>
      <c r="CTS171" s="72"/>
      <c r="CTT171" s="72"/>
      <c r="CTU171" s="72"/>
      <c r="CTV171" s="72"/>
      <c r="CTW171" s="72"/>
      <c r="CTX171" s="72"/>
      <c r="CTY171" s="72"/>
      <c r="CTZ171" s="72"/>
      <c r="CUA171" s="72"/>
      <c r="CUB171" s="72"/>
      <c r="CUC171" s="72"/>
      <c r="CUD171" s="72"/>
      <c r="CUE171" s="72"/>
      <c r="CUF171" s="72"/>
      <c r="CUG171" s="72"/>
      <c r="CUH171" s="72"/>
      <c r="CUI171" s="72"/>
      <c r="CUJ171" s="72"/>
      <c r="CUK171" s="72"/>
      <c r="CUL171" s="72"/>
      <c r="CUM171" s="72"/>
      <c r="CUN171" s="72"/>
      <c r="CUO171" s="72"/>
      <c r="CUP171" s="72"/>
      <c r="CUQ171" s="72"/>
      <c r="CUR171" s="72"/>
      <c r="CUS171" s="72"/>
      <c r="CUT171" s="72"/>
      <c r="CUU171" s="72"/>
      <c r="CUV171" s="72"/>
      <c r="CUW171" s="72"/>
      <c r="CUX171" s="72"/>
      <c r="CUY171" s="72"/>
      <c r="CUZ171" s="72"/>
      <c r="CVA171" s="72"/>
      <c r="CVB171" s="72"/>
      <c r="CVC171" s="72"/>
      <c r="CVD171" s="72"/>
      <c r="CVE171" s="72"/>
      <c r="CVF171" s="72"/>
      <c r="CVG171" s="72"/>
      <c r="CVH171" s="72"/>
      <c r="CVI171" s="72"/>
      <c r="CVJ171" s="72"/>
      <c r="CVK171" s="72"/>
      <c r="CVL171" s="72"/>
      <c r="CVM171" s="72"/>
      <c r="CVN171" s="72"/>
      <c r="CVO171" s="72"/>
      <c r="CVP171" s="72"/>
      <c r="CVQ171" s="72"/>
      <c r="CVR171" s="72"/>
      <c r="CVS171" s="72"/>
      <c r="CVT171" s="72"/>
      <c r="CVU171" s="72"/>
      <c r="CVV171" s="72"/>
      <c r="CVW171" s="72"/>
      <c r="CVX171" s="72"/>
      <c r="CVY171" s="72"/>
      <c r="CVZ171" s="72"/>
      <c r="CWA171" s="72"/>
      <c r="CWB171" s="72"/>
      <c r="CWC171" s="72"/>
      <c r="CWD171" s="72"/>
      <c r="CWE171" s="72"/>
      <c r="CWF171" s="72"/>
      <c r="CWG171" s="72"/>
      <c r="CWH171" s="72"/>
      <c r="CWI171" s="72"/>
      <c r="CWJ171" s="72"/>
      <c r="CWK171" s="72"/>
      <c r="CWL171" s="72"/>
      <c r="CWM171" s="72"/>
      <c r="CWN171" s="72"/>
      <c r="CWO171" s="72"/>
      <c r="CWP171" s="72"/>
      <c r="CWQ171" s="72"/>
      <c r="CWR171" s="72"/>
      <c r="CWS171" s="72"/>
      <c r="CWT171" s="72"/>
      <c r="CWU171" s="72"/>
      <c r="CWV171" s="72"/>
      <c r="CWW171" s="72"/>
      <c r="CWX171" s="72"/>
      <c r="CWY171" s="72"/>
      <c r="CWZ171" s="72"/>
      <c r="CXA171" s="72"/>
      <c r="CXB171" s="72"/>
      <c r="CXC171" s="72"/>
      <c r="CXD171" s="72"/>
      <c r="CXE171" s="72"/>
      <c r="CXF171" s="72"/>
      <c r="CXG171" s="72"/>
      <c r="CXH171" s="72"/>
      <c r="CXI171" s="72"/>
      <c r="CXJ171" s="72"/>
      <c r="CXK171" s="72"/>
      <c r="CXL171" s="72"/>
      <c r="CXM171" s="72"/>
      <c r="CXN171" s="72"/>
      <c r="CXO171" s="72"/>
      <c r="CXP171" s="72"/>
      <c r="CXQ171" s="72"/>
      <c r="CXR171" s="72"/>
      <c r="CXS171" s="72"/>
      <c r="CXT171" s="72"/>
      <c r="CXU171" s="72"/>
      <c r="CXV171" s="72"/>
      <c r="CXW171" s="72"/>
      <c r="CXX171" s="72"/>
      <c r="CXY171" s="72"/>
      <c r="CXZ171" s="72"/>
      <c r="CYA171" s="72"/>
      <c r="CYB171" s="72"/>
      <c r="CYC171" s="72"/>
      <c r="CYD171" s="72"/>
      <c r="CYE171" s="72"/>
      <c r="CYF171" s="72"/>
      <c r="CYG171" s="72"/>
      <c r="CYH171" s="72"/>
      <c r="CYI171" s="72"/>
      <c r="CYJ171" s="72"/>
      <c r="CYK171" s="72"/>
      <c r="CYL171" s="72"/>
      <c r="CYM171" s="72"/>
      <c r="CYN171" s="72"/>
      <c r="CYO171" s="72"/>
      <c r="CYP171" s="72"/>
      <c r="CYQ171" s="72"/>
      <c r="CYR171" s="72"/>
      <c r="CYS171" s="72"/>
      <c r="CYT171" s="72"/>
      <c r="CYU171" s="72"/>
      <c r="CYV171" s="72"/>
      <c r="CYW171" s="72"/>
      <c r="CYX171" s="72"/>
      <c r="CYY171" s="72"/>
      <c r="CYZ171" s="72"/>
      <c r="CZA171" s="72"/>
      <c r="CZB171" s="72"/>
      <c r="CZC171" s="72"/>
      <c r="CZD171" s="72"/>
      <c r="CZE171" s="72"/>
      <c r="CZF171" s="72"/>
      <c r="CZG171" s="72"/>
      <c r="CZH171" s="72"/>
      <c r="CZI171" s="72"/>
      <c r="CZJ171" s="72"/>
      <c r="CZK171" s="72"/>
      <c r="CZL171" s="72"/>
      <c r="CZM171" s="72"/>
      <c r="CZN171" s="72"/>
      <c r="CZO171" s="72"/>
      <c r="CZP171" s="72"/>
      <c r="CZQ171" s="72"/>
      <c r="CZR171" s="72"/>
      <c r="CZS171" s="72"/>
      <c r="CZT171" s="72"/>
      <c r="CZU171" s="72"/>
      <c r="CZV171" s="72"/>
      <c r="CZW171" s="72"/>
      <c r="CZX171" s="72"/>
      <c r="CZY171" s="72"/>
      <c r="CZZ171" s="72"/>
      <c r="DAA171" s="72"/>
      <c r="DAB171" s="72"/>
      <c r="DAC171" s="72"/>
      <c r="DAD171" s="72"/>
      <c r="DAE171" s="72"/>
      <c r="DAF171" s="72"/>
      <c r="DAG171" s="72"/>
      <c r="DAH171" s="72"/>
      <c r="DAI171" s="72"/>
      <c r="DAJ171" s="72"/>
      <c r="DAK171" s="72"/>
      <c r="DAL171" s="72"/>
      <c r="DAM171" s="72"/>
      <c r="DAN171" s="72"/>
      <c r="DAO171" s="72"/>
      <c r="DAP171" s="72"/>
      <c r="DAQ171" s="72"/>
      <c r="DAR171" s="72"/>
      <c r="DAS171" s="72"/>
      <c r="DAT171" s="72"/>
      <c r="DAU171" s="72"/>
      <c r="DAV171" s="72"/>
      <c r="DAW171" s="72"/>
      <c r="DAX171" s="72"/>
      <c r="DAY171" s="72"/>
      <c r="DAZ171" s="72"/>
      <c r="DBA171" s="72"/>
      <c r="DBB171" s="72"/>
      <c r="DBC171" s="72"/>
      <c r="DBD171" s="72"/>
      <c r="DBE171" s="72"/>
      <c r="DBF171" s="72"/>
      <c r="DBG171" s="72"/>
      <c r="DBH171" s="72"/>
      <c r="DBI171" s="72"/>
      <c r="DBJ171" s="72"/>
      <c r="DBK171" s="72"/>
      <c r="DBL171" s="72"/>
      <c r="DBM171" s="72"/>
      <c r="DBN171" s="72"/>
      <c r="DBO171" s="72"/>
      <c r="DBP171" s="72"/>
      <c r="DBQ171" s="72"/>
      <c r="DBR171" s="72"/>
      <c r="DBS171" s="72"/>
      <c r="DBT171" s="72"/>
      <c r="DBU171" s="72"/>
      <c r="DBV171" s="72"/>
      <c r="DBW171" s="72"/>
      <c r="DBX171" s="72"/>
      <c r="DBY171" s="72"/>
      <c r="DBZ171" s="72"/>
      <c r="DCA171" s="72"/>
      <c r="DCB171" s="72"/>
      <c r="DCC171" s="72"/>
      <c r="DCD171" s="72"/>
      <c r="DCE171" s="72"/>
      <c r="DCF171" s="72"/>
      <c r="DCG171" s="72"/>
      <c r="DCH171" s="72"/>
      <c r="DCI171" s="72"/>
      <c r="DCJ171" s="72"/>
      <c r="DCK171" s="72"/>
      <c r="DCL171" s="72"/>
      <c r="DCM171" s="72"/>
      <c r="DCN171" s="72"/>
      <c r="DCO171" s="72"/>
      <c r="DCP171" s="72"/>
      <c r="DCQ171" s="72"/>
      <c r="DCR171" s="72"/>
      <c r="DCS171" s="72"/>
      <c r="DCT171" s="72"/>
      <c r="DCU171" s="72"/>
      <c r="DCV171" s="72"/>
      <c r="DCW171" s="72"/>
      <c r="DCX171" s="72"/>
      <c r="DCY171" s="72"/>
      <c r="DCZ171" s="72"/>
      <c r="DDA171" s="72"/>
      <c r="DDB171" s="72"/>
      <c r="DDC171" s="72"/>
      <c r="DDD171" s="72"/>
      <c r="DDE171" s="72"/>
      <c r="DDF171" s="72"/>
      <c r="DDG171" s="72"/>
      <c r="DDH171" s="72"/>
      <c r="DDI171" s="72"/>
      <c r="DDJ171" s="72"/>
      <c r="DDK171" s="72"/>
      <c r="DDL171" s="72"/>
      <c r="DDM171" s="72"/>
      <c r="DDN171" s="72"/>
      <c r="DDO171" s="72"/>
      <c r="DDP171" s="72"/>
      <c r="DDQ171" s="72"/>
      <c r="DDR171" s="72"/>
      <c r="DDS171" s="72"/>
      <c r="DDT171" s="72"/>
      <c r="DDU171" s="72"/>
      <c r="DDV171" s="72"/>
      <c r="DDW171" s="72"/>
      <c r="DDX171" s="72"/>
      <c r="DDY171" s="72"/>
      <c r="DDZ171" s="72"/>
      <c r="DEA171" s="72"/>
      <c r="DEB171" s="72"/>
      <c r="DEC171" s="72"/>
      <c r="DED171" s="72"/>
      <c r="DEE171" s="72"/>
      <c r="DEF171" s="72"/>
      <c r="DEG171" s="72"/>
      <c r="DEH171" s="72"/>
      <c r="DEI171" s="72"/>
      <c r="DEJ171" s="72"/>
      <c r="DEK171" s="72"/>
      <c r="DEL171" s="72"/>
      <c r="DEM171" s="72"/>
      <c r="DEN171" s="72"/>
      <c r="DEO171" s="72"/>
      <c r="DEP171" s="72"/>
      <c r="DEQ171" s="72"/>
      <c r="DER171" s="72"/>
      <c r="DES171" s="72"/>
      <c r="DET171" s="72"/>
      <c r="DEU171" s="72"/>
      <c r="DEV171" s="72"/>
      <c r="DEW171" s="72"/>
      <c r="DEX171" s="72"/>
      <c r="DEY171" s="72"/>
      <c r="DEZ171" s="72"/>
      <c r="DFA171" s="72"/>
      <c r="DFB171" s="72"/>
      <c r="DFC171" s="72"/>
      <c r="DFD171" s="72"/>
      <c r="DFE171" s="72"/>
      <c r="DFF171" s="72"/>
      <c r="DFG171" s="72"/>
      <c r="DFH171" s="72"/>
      <c r="DFI171" s="72"/>
      <c r="DFJ171" s="72"/>
      <c r="DFK171" s="72"/>
      <c r="DFL171" s="72"/>
      <c r="DFM171" s="72"/>
      <c r="DFN171" s="72"/>
      <c r="DFO171" s="72"/>
      <c r="DFP171" s="72"/>
      <c r="DFQ171" s="72"/>
      <c r="DFR171" s="72"/>
      <c r="DFS171" s="72"/>
      <c r="DFT171" s="72"/>
      <c r="DFU171" s="72"/>
      <c r="DFV171" s="72"/>
      <c r="DFW171" s="72"/>
      <c r="DFX171" s="72"/>
      <c r="DFY171" s="72"/>
      <c r="DFZ171" s="72"/>
      <c r="DGA171" s="72"/>
      <c r="DGB171" s="72"/>
      <c r="DGC171" s="72"/>
      <c r="DGD171" s="72"/>
      <c r="DGE171" s="72"/>
      <c r="DGF171" s="72"/>
      <c r="DGG171" s="72"/>
      <c r="DGH171" s="72"/>
      <c r="DGI171" s="72"/>
      <c r="DGJ171" s="72"/>
      <c r="DGK171" s="72"/>
      <c r="DGL171" s="72"/>
      <c r="DGM171" s="72"/>
      <c r="DGN171" s="72"/>
      <c r="DGO171" s="72"/>
      <c r="DGP171" s="72"/>
      <c r="DGQ171" s="72"/>
      <c r="DGR171" s="72"/>
      <c r="DGS171" s="72"/>
      <c r="DGT171" s="72"/>
      <c r="DGU171" s="72"/>
      <c r="DGV171" s="72"/>
      <c r="DGW171" s="72"/>
      <c r="DGX171" s="72"/>
      <c r="DGY171" s="72"/>
      <c r="DGZ171" s="72"/>
      <c r="DHA171" s="72"/>
      <c r="DHB171" s="72"/>
      <c r="DHC171" s="72"/>
      <c r="DHD171" s="72"/>
      <c r="DHE171" s="72"/>
      <c r="DHF171" s="72"/>
      <c r="DHG171" s="72"/>
      <c r="DHH171" s="72"/>
      <c r="DHI171" s="72"/>
      <c r="DHJ171" s="72"/>
      <c r="DHK171" s="72"/>
      <c r="DHL171" s="72"/>
      <c r="DHM171" s="72"/>
      <c r="DHN171" s="72"/>
      <c r="DHO171" s="72"/>
      <c r="DHP171" s="72"/>
      <c r="DHQ171" s="72"/>
      <c r="DHR171" s="72"/>
      <c r="DHS171" s="72"/>
      <c r="DHT171" s="72"/>
      <c r="DHU171" s="72"/>
      <c r="DHV171" s="72"/>
      <c r="DHW171" s="72"/>
      <c r="DHX171" s="72"/>
      <c r="DHY171" s="72"/>
      <c r="DHZ171" s="72"/>
      <c r="DIA171" s="72"/>
      <c r="DIB171" s="72"/>
      <c r="DIC171" s="72"/>
      <c r="DID171" s="72"/>
      <c r="DIE171" s="72"/>
      <c r="DIF171" s="72"/>
      <c r="DIG171" s="72"/>
      <c r="DIH171" s="72"/>
      <c r="DII171" s="72"/>
      <c r="DIJ171" s="72"/>
      <c r="DIK171" s="72"/>
      <c r="DIL171" s="72"/>
      <c r="DIM171" s="72"/>
      <c r="DIN171" s="72"/>
      <c r="DIO171" s="72"/>
      <c r="DIP171" s="72"/>
      <c r="DIQ171" s="72"/>
      <c r="DIR171" s="72"/>
      <c r="DIS171" s="72"/>
      <c r="DIT171" s="72"/>
      <c r="DIU171" s="72"/>
      <c r="DIV171" s="72"/>
      <c r="DIW171" s="72"/>
      <c r="DIX171" s="72"/>
      <c r="DIY171" s="72"/>
      <c r="DIZ171" s="72"/>
      <c r="DJA171" s="72"/>
      <c r="DJB171" s="72"/>
      <c r="DJC171" s="72"/>
      <c r="DJD171" s="72"/>
      <c r="DJE171" s="72"/>
      <c r="DJF171" s="72"/>
      <c r="DJG171" s="72"/>
      <c r="DJH171" s="72"/>
      <c r="DJI171" s="72"/>
      <c r="DJJ171" s="72"/>
      <c r="DJK171" s="72"/>
      <c r="DJL171" s="72"/>
      <c r="DJM171" s="72"/>
      <c r="DJN171" s="72"/>
      <c r="DJO171" s="72"/>
      <c r="DJP171" s="72"/>
      <c r="DJQ171" s="72"/>
      <c r="DJR171" s="72"/>
      <c r="DJS171" s="72"/>
      <c r="DJT171" s="72"/>
      <c r="DJU171" s="72"/>
      <c r="DJV171" s="72"/>
      <c r="DJW171" s="72"/>
      <c r="DJX171" s="72"/>
      <c r="DJY171" s="72"/>
      <c r="DJZ171" s="72"/>
      <c r="DKA171" s="72"/>
      <c r="DKB171" s="72"/>
      <c r="DKC171" s="72"/>
      <c r="DKD171" s="72"/>
      <c r="DKE171" s="72"/>
      <c r="DKF171" s="72"/>
      <c r="DKG171" s="72"/>
      <c r="DKH171" s="72"/>
      <c r="DKI171" s="72"/>
      <c r="DKJ171" s="72"/>
      <c r="DKK171" s="72"/>
      <c r="DKL171" s="72"/>
      <c r="DKM171" s="72"/>
      <c r="DKN171" s="72"/>
      <c r="DKO171" s="72"/>
      <c r="DKP171" s="72"/>
      <c r="DKQ171" s="72"/>
      <c r="DKR171" s="72"/>
      <c r="DKS171" s="72"/>
      <c r="DKT171" s="72"/>
      <c r="DKU171" s="72"/>
      <c r="DKV171" s="72"/>
      <c r="DKW171" s="72"/>
      <c r="DKX171" s="72"/>
      <c r="DKY171" s="72"/>
      <c r="DKZ171" s="72"/>
      <c r="DLA171" s="72"/>
      <c r="DLB171" s="72"/>
      <c r="DLC171" s="72"/>
      <c r="DLD171" s="72"/>
      <c r="DLE171" s="72"/>
      <c r="DLF171" s="72"/>
      <c r="DLG171" s="72"/>
      <c r="DLH171" s="72"/>
      <c r="DLI171" s="72"/>
      <c r="DLJ171" s="72"/>
      <c r="DLK171" s="72"/>
      <c r="DLL171" s="72"/>
      <c r="DLM171" s="72"/>
      <c r="DLN171" s="72"/>
      <c r="DLO171" s="72"/>
      <c r="DLP171" s="72"/>
      <c r="DLQ171" s="72"/>
      <c r="DLR171" s="72"/>
      <c r="DLS171" s="72"/>
      <c r="DLT171" s="72"/>
      <c r="DLU171" s="72"/>
      <c r="DLV171" s="72"/>
      <c r="DLW171" s="72"/>
      <c r="DLX171" s="72"/>
      <c r="DLY171" s="72"/>
      <c r="DLZ171" s="72"/>
      <c r="DMA171" s="72"/>
      <c r="DMB171" s="72"/>
      <c r="DMC171" s="72"/>
      <c r="DMD171" s="72"/>
      <c r="DME171" s="72"/>
      <c r="DMF171" s="72"/>
      <c r="DMG171" s="72"/>
      <c r="DMH171" s="72"/>
      <c r="DMI171" s="72"/>
      <c r="DMJ171" s="72"/>
      <c r="DMK171" s="72"/>
      <c r="DML171" s="72"/>
      <c r="DMM171" s="72"/>
      <c r="DMN171" s="72"/>
      <c r="DMO171" s="72"/>
      <c r="DMP171" s="72"/>
      <c r="DMQ171" s="72"/>
      <c r="DMR171" s="72"/>
      <c r="DMS171" s="72"/>
      <c r="DMT171" s="72"/>
      <c r="DMU171" s="72"/>
      <c r="DMV171" s="72"/>
      <c r="DMW171" s="72"/>
      <c r="DMX171" s="72"/>
      <c r="DMY171" s="72"/>
      <c r="DMZ171" s="72"/>
      <c r="DNA171" s="72"/>
      <c r="DNB171" s="72"/>
      <c r="DNC171" s="72"/>
      <c r="DND171" s="72"/>
      <c r="DNE171" s="72"/>
      <c r="DNF171" s="72"/>
      <c r="DNG171" s="72"/>
      <c r="DNH171" s="72"/>
      <c r="DNI171" s="72"/>
      <c r="DNJ171" s="72"/>
      <c r="DNK171" s="72"/>
      <c r="DNL171" s="72"/>
      <c r="DNM171" s="72"/>
      <c r="DNN171" s="72"/>
      <c r="DNO171" s="72"/>
      <c r="DNP171" s="72"/>
      <c r="DNQ171" s="72"/>
      <c r="DNR171" s="72"/>
      <c r="DNS171" s="72"/>
      <c r="DNT171" s="72"/>
      <c r="DNU171" s="72"/>
      <c r="DNV171" s="72"/>
      <c r="DNW171" s="72"/>
      <c r="DNX171" s="72"/>
      <c r="DNY171" s="72"/>
      <c r="DNZ171" s="72"/>
      <c r="DOA171" s="72"/>
      <c r="DOB171" s="72"/>
      <c r="DOC171" s="72"/>
      <c r="DOD171" s="72"/>
      <c r="DOE171" s="72"/>
      <c r="DOF171" s="72"/>
      <c r="DOG171" s="72"/>
      <c r="DOH171" s="72"/>
      <c r="DOI171" s="72"/>
      <c r="DOJ171" s="72"/>
      <c r="DOK171" s="72"/>
      <c r="DOL171" s="72"/>
      <c r="DOM171" s="72"/>
      <c r="DON171" s="72"/>
      <c r="DOO171" s="72"/>
      <c r="DOP171" s="72"/>
      <c r="DOQ171" s="72"/>
      <c r="DOR171" s="72"/>
      <c r="DOS171" s="72"/>
      <c r="DOT171" s="72"/>
      <c r="DOU171" s="72"/>
      <c r="DOV171" s="72"/>
      <c r="DOW171" s="72"/>
      <c r="DOX171" s="72"/>
      <c r="DOY171" s="72"/>
      <c r="DOZ171" s="72"/>
      <c r="DPA171" s="72"/>
      <c r="DPB171" s="72"/>
      <c r="DPC171" s="72"/>
      <c r="DPD171" s="72"/>
      <c r="DPE171" s="72"/>
      <c r="DPF171" s="72"/>
      <c r="DPG171" s="72"/>
      <c r="DPH171" s="72"/>
      <c r="DPI171" s="72"/>
      <c r="DPJ171" s="72"/>
      <c r="DPK171" s="72"/>
      <c r="DPL171" s="72"/>
      <c r="DPM171" s="72"/>
      <c r="DPN171" s="72"/>
      <c r="DPO171" s="72"/>
      <c r="DPP171" s="72"/>
      <c r="DPQ171" s="72"/>
      <c r="DPR171" s="72"/>
      <c r="DPS171" s="72"/>
      <c r="DPT171" s="72"/>
      <c r="DPU171" s="72"/>
      <c r="DPV171" s="72"/>
      <c r="DPW171" s="72"/>
      <c r="DPX171" s="72"/>
      <c r="DPY171" s="72"/>
      <c r="DPZ171" s="72"/>
      <c r="DQA171" s="72"/>
      <c r="DQB171" s="72"/>
      <c r="DQC171" s="72"/>
      <c r="DQD171" s="72"/>
      <c r="DQE171" s="72"/>
      <c r="DQF171" s="72"/>
      <c r="DQG171" s="72"/>
      <c r="DQH171" s="72"/>
      <c r="DQI171" s="72"/>
      <c r="DQJ171" s="72"/>
      <c r="DQK171" s="72"/>
      <c r="DQL171" s="72"/>
      <c r="DQM171" s="72"/>
      <c r="DQN171" s="72"/>
      <c r="DQO171" s="72"/>
      <c r="DQP171" s="72"/>
      <c r="DQQ171" s="72"/>
      <c r="DQR171" s="72"/>
      <c r="DQS171" s="72"/>
      <c r="DQT171" s="72"/>
      <c r="DQU171" s="72"/>
      <c r="DQV171" s="72"/>
      <c r="DQW171" s="72"/>
      <c r="DQX171" s="72"/>
      <c r="DQY171" s="72"/>
      <c r="DQZ171" s="72"/>
      <c r="DRA171" s="72"/>
      <c r="DRB171" s="72"/>
      <c r="DRC171" s="72"/>
      <c r="DRD171" s="72"/>
      <c r="DRE171" s="72"/>
      <c r="DRF171" s="72"/>
      <c r="DRG171" s="72"/>
      <c r="DRH171" s="72"/>
      <c r="DRI171" s="72"/>
      <c r="DRJ171" s="72"/>
      <c r="DRK171" s="72"/>
      <c r="DRL171" s="72"/>
      <c r="DRM171" s="72"/>
      <c r="DRN171" s="72"/>
      <c r="DRO171" s="72"/>
      <c r="DRP171" s="72"/>
      <c r="DRQ171" s="72"/>
      <c r="DRR171" s="72"/>
      <c r="DRS171" s="72"/>
      <c r="DRT171" s="72"/>
      <c r="DRU171" s="72"/>
      <c r="DRV171" s="72"/>
      <c r="DRW171" s="72"/>
      <c r="DRX171" s="72"/>
      <c r="DRY171" s="72"/>
      <c r="DRZ171" s="72"/>
      <c r="DSA171" s="72"/>
      <c r="DSB171" s="72"/>
      <c r="DSC171" s="72"/>
      <c r="DSD171" s="72"/>
      <c r="DSE171" s="72"/>
      <c r="DSF171" s="72"/>
      <c r="DSG171" s="72"/>
      <c r="DSH171" s="72"/>
      <c r="DSI171" s="72"/>
      <c r="DSJ171" s="72"/>
      <c r="DSK171" s="72"/>
      <c r="DSL171" s="72"/>
      <c r="DSM171" s="72"/>
      <c r="DSN171" s="72"/>
      <c r="DSO171" s="72"/>
      <c r="DSP171" s="72"/>
      <c r="DSQ171" s="72"/>
      <c r="DSR171" s="72"/>
      <c r="DSS171" s="72"/>
      <c r="DST171" s="72"/>
      <c r="DSU171" s="72"/>
      <c r="DSV171" s="72"/>
      <c r="DSW171" s="72"/>
      <c r="DSX171" s="72"/>
      <c r="DSY171" s="72"/>
      <c r="DSZ171" s="72"/>
      <c r="DTA171" s="72"/>
      <c r="DTB171" s="72"/>
      <c r="DTC171" s="72"/>
      <c r="DTD171" s="72"/>
      <c r="DTE171" s="72"/>
      <c r="DTF171" s="72"/>
      <c r="DTG171" s="72"/>
      <c r="DTH171" s="72"/>
      <c r="DTI171" s="72"/>
      <c r="DTJ171" s="72"/>
      <c r="DTK171" s="72"/>
      <c r="DTL171" s="72"/>
      <c r="DTM171" s="72"/>
      <c r="DTN171" s="72"/>
      <c r="DTO171" s="72"/>
      <c r="DTP171" s="72"/>
      <c r="DTQ171" s="72"/>
      <c r="DTR171" s="72"/>
      <c r="DTS171" s="72"/>
      <c r="DTT171" s="72"/>
      <c r="DTU171" s="72"/>
      <c r="DTV171" s="72"/>
      <c r="DTW171" s="72"/>
      <c r="DTX171" s="72"/>
      <c r="DTY171" s="72"/>
      <c r="DTZ171" s="72"/>
      <c r="DUA171" s="72"/>
      <c r="DUB171" s="72"/>
      <c r="DUC171" s="72"/>
      <c r="DUD171" s="72"/>
      <c r="DUE171" s="72"/>
      <c r="DUF171" s="72"/>
      <c r="DUG171" s="72"/>
      <c r="DUH171" s="72"/>
      <c r="DUI171" s="72"/>
      <c r="DUJ171" s="72"/>
      <c r="DUK171" s="72"/>
      <c r="DUL171" s="72"/>
      <c r="DUM171" s="72"/>
      <c r="DUN171" s="72"/>
      <c r="DUO171" s="72"/>
      <c r="DUP171" s="72"/>
      <c r="DUQ171" s="72"/>
      <c r="DUR171" s="72"/>
      <c r="DUS171" s="72"/>
      <c r="DUT171" s="72"/>
      <c r="DUU171" s="72"/>
      <c r="DUV171" s="72"/>
      <c r="DUW171" s="72"/>
      <c r="DUX171" s="72"/>
      <c r="DUY171" s="72"/>
      <c r="DUZ171" s="72"/>
      <c r="DVA171" s="72"/>
      <c r="DVB171" s="72"/>
      <c r="DVC171" s="72"/>
      <c r="DVD171" s="72"/>
      <c r="DVE171" s="72"/>
      <c r="DVF171" s="72"/>
      <c r="DVG171" s="72"/>
      <c r="DVH171" s="72"/>
      <c r="DVI171" s="72"/>
      <c r="DVJ171" s="72"/>
      <c r="DVK171" s="72"/>
      <c r="DVL171" s="72"/>
      <c r="DVM171" s="72"/>
      <c r="DVN171" s="72"/>
      <c r="DVO171" s="72"/>
      <c r="DVP171" s="72"/>
      <c r="DVQ171" s="72"/>
      <c r="DVR171" s="72"/>
      <c r="DVS171" s="72"/>
      <c r="DVT171" s="72"/>
      <c r="DVU171" s="72"/>
      <c r="DVV171" s="72"/>
      <c r="DVW171" s="72"/>
      <c r="DVX171" s="72"/>
      <c r="DVY171" s="72"/>
      <c r="DVZ171" s="72"/>
      <c r="DWA171" s="72"/>
      <c r="DWB171" s="72"/>
      <c r="DWC171" s="72"/>
      <c r="DWD171" s="72"/>
      <c r="DWE171" s="72"/>
      <c r="DWF171" s="72"/>
      <c r="DWG171" s="72"/>
      <c r="DWH171" s="72"/>
      <c r="DWI171" s="72"/>
      <c r="DWJ171" s="72"/>
      <c r="DWK171" s="72"/>
      <c r="DWL171" s="72"/>
      <c r="DWM171" s="72"/>
      <c r="DWN171" s="72"/>
      <c r="DWO171" s="72"/>
      <c r="DWP171" s="72"/>
      <c r="DWQ171" s="72"/>
      <c r="DWR171" s="72"/>
      <c r="DWS171" s="72"/>
      <c r="DWT171" s="72"/>
      <c r="DWU171" s="72"/>
      <c r="DWV171" s="72"/>
      <c r="DWW171" s="72"/>
      <c r="DWX171" s="72"/>
      <c r="DWY171" s="72"/>
      <c r="DWZ171" s="72"/>
      <c r="DXA171" s="72"/>
      <c r="DXB171" s="72"/>
      <c r="DXC171" s="72"/>
      <c r="DXD171" s="72"/>
      <c r="DXE171" s="72"/>
      <c r="DXF171" s="72"/>
      <c r="DXG171" s="72"/>
      <c r="DXH171" s="72"/>
      <c r="DXI171" s="72"/>
      <c r="DXJ171" s="72"/>
      <c r="DXK171" s="72"/>
      <c r="DXL171" s="72"/>
      <c r="DXM171" s="72"/>
      <c r="DXN171" s="72"/>
      <c r="DXO171" s="72"/>
      <c r="DXP171" s="72"/>
      <c r="DXQ171" s="72"/>
      <c r="DXR171" s="72"/>
      <c r="DXS171" s="72"/>
      <c r="DXT171" s="72"/>
      <c r="DXU171" s="72"/>
      <c r="DXV171" s="72"/>
      <c r="DXW171" s="72"/>
      <c r="DXX171" s="72"/>
      <c r="DXY171" s="72"/>
      <c r="DXZ171" s="72"/>
      <c r="DYA171" s="72"/>
      <c r="DYB171" s="72"/>
      <c r="DYC171" s="72"/>
      <c r="DYD171" s="72"/>
      <c r="DYE171" s="72"/>
      <c r="DYF171" s="72"/>
      <c r="DYG171" s="72"/>
      <c r="DYH171" s="72"/>
      <c r="DYI171" s="72"/>
      <c r="DYJ171" s="72"/>
      <c r="DYK171" s="72"/>
      <c r="DYL171" s="72"/>
      <c r="DYM171" s="72"/>
      <c r="DYN171" s="72"/>
      <c r="DYO171" s="72"/>
      <c r="DYP171" s="72"/>
      <c r="DYQ171" s="72"/>
      <c r="DYR171" s="72"/>
      <c r="DYS171" s="72"/>
      <c r="DYT171" s="72"/>
      <c r="DYU171" s="72"/>
      <c r="DYV171" s="72"/>
      <c r="DYW171" s="72"/>
      <c r="DYX171" s="72"/>
      <c r="DYY171" s="72"/>
      <c r="DYZ171" s="72"/>
      <c r="DZA171" s="72"/>
      <c r="DZB171" s="72"/>
      <c r="DZC171" s="72"/>
      <c r="DZD171" s="72"/>
      <c r="DZE171" s="72"/>
      <c r="DZF171" s="72"/>
      <c r="DZG171" s="72"/>
      <c r="DZH171" s="72"/>
      <c r="DZI171" s="72"/>
      <c r="DZJ171" s="72"/>
      <c r="DZK171" s="72"/>
      <c r="DZL171" s="72"/>
      <c r="DZM171" s="72"/>
      <c r="DZN171" s="72"/>
      <c r="DZO171" s="72"/>
      <c r="DZP171" s="72"/>
      <c r="DZQ171" s="72"/>
      <c r="DZR171" s="72"/>
      <c r="DZS171" s="72"/>
      <c r="DZT171" s="72"/>
      <c r="DZU171" s="72"/>
      <c r="DZV171" s="72"/>
      <c r="DZW171" s="72"/>
      <c r="DZX171" s="72"/>
      <c r="DZY171" s="72"/>
      <c r="DZZ171" s="72"/>
      <c r="EAA171" s="72"/>
      <c r="EAB171" s="72"/>
      <c r="EAC171" s="72"/>
      <c r="EAD171" s="72"/>
      <c r="EAE171" s="72"/>
      <c r="EAF171" s="72"/>
      <c r="EAG171" s="72"/>
      <c r="EAH171" s="72"/>
      <c r="EAI171" s="72"/>
      <c r="EAJ171" s="72"/>
      <c r="EAK171" s="72"/>
      <c r="EAL171" s="72"/>
      <c r="EAM171" s="72"/>
      <c r="EAN171" s="72"/>
      <c r="EAO171" s="72"/>
      <c r="EAP171" s="72"/>
      <c r="EAQ171" s="72"/>
      <c r="EAR171" s="72"/>
      <c r="EAS171" s="72"/>
      <c r="EAT171" s="72"/>
      <c r="EAU171" s="72"/>
      <c r="EAV171" s="72"/>
      <c r="EAW171" s="72"/>
      <c r="EAX171" s="72"/>
      <c r="EAY171" s="72"/>
      <c r="EAZ171" s="72"/>
      <c r="EBA171" s="72"/>
      <c r="EBB171" s="72"/>
      <c r="EBC171" s="72"/>
      <c r="EBD171" s="72"/>
      <c r="EBE171" s="72"/>
      <c r="EBF171" s="72"/>
      <c r="EBG171" s="72"/>
      <c r="EBH171" s="72"/>
      <c r="EBI171" s="72"/>
      <c r="EBJ171" s="72"/>
      <c r="EBK171" s="72"/>
      <c r="EBL171" s="72"/>
      <c r="EBM171" s="72"/>
      <c r="EBN171" s="72"/>
      <c r="EBO171" s="72"/>
      <c r="EBP171" s="72"/>
      <c r="EBQ171" s="72"/>
      <c r="EBR171" s="72"/>
      <c r="EBS171" s="72"/>
      <c r="EBT171" s="72"/>
      <c r="EBU171" s="72"/>
      <c r="EBV171" s="72"/>
      <c r="EBW171" s="72"/>
      <c r="EBX171" s="72"/>
      <c r="EBY171" s="72"/>
      <c r="EBZ171" s="72"/>
      <c r="ECA171" s="72"/>
      <c r="ECB171" s="72"/>
      <c r="ECC171" s="72"/>
      <c r="ECD171" s="72"/>
      <c r="ECE171" s="72"/>
      <c r="ECF171" s="72"/>
      <c r="ECG171" s="72"/>
      <c r="ECH171" s="72"/>
      <c r="ECI171" s="72"/>
      <c r="ECJ171" s="72"/>
      <c r="ECK171" s="72"/>
      <c r="ECL171" s="72"/>
      <c r="ECM171" s="72"/>
      <c r="ECN171" s="72"/>
      <c r="ECO171" s="72"/>
      <c r="ECP171" s="72"/>
      <c r="ECQ171" s="72"/>
      <c r="ECR171" s="72"/>
      <c r="ECS171" s="72"/>
      <c r="ECT171" s="72"/>
      <c r="ECU171" s="72"/>
      <c r="ECV171" s="72"/>
      <c r="ECW171" s="72"/>
      <c r="ECX171" s="72"/>
      <c r="ECY171" s="72"/>
      <c r="ECZ171" s="72"/>
      <c r="EDA171" s="72"/>
      <c r="EDB171" s="72"/>
      <c r="EDC171" s="72"/>
      <c r="EDD171" s="72"/>
      <c r="EDE171" s="72"/>
      <c r="EDF171" s="72"/>
      <c r="EDG171" s="72"/>
      <c r="EDH171" s="72"/>
      <c r="EDI171" s="72"/>
      <c r="EDJ171" s="72"/>
      <c r="EDK171" s="72"/>
      <c r="EDL171" s="72"/>
      <c r="EDM171" s="72"/>
      <c r="EDN171" s="72"/>
      <c r="EDO171" s="72"/>
      <c r="EDP171" s="72"/>
      <c r="EDQ171" s="72"/>
      <c r="EDR171" s="72"/>
      <c r="EDS171" s="72"/>
      <c r="EDT171" s="72"/>
      <c r="EDU171" s="72"/>
      <c r="EDV171" s="72"/>
      <c r="EDW171" s="72"/>
      <c r="EDX171" s="72"/>
      <c r="EDY171" s="72"/>
      <c r="EDZ171" s="72"/>
      <c r="EEA171" s="72"/>
      <c r="EEB171" s="72"/>
      <c r="EEC171" s="72"/>
      <c r="EED171" s="72"/>
      <c r="EEE171" s="72"/>
      <c r="EEF171" s="72"/>
      <c r="EEG171" s="72"/>
      <c r="EEH171" s="72"/>
      <c r="EEI171" s="72"/>
      <c r="EEJ171" s="72"/>
      <c r="EEK171" s="72"/>
      <c r="EEL171" s="72"/>
      <c r="EEM171" s="72"/>
      <c r="EEN171" s="72"/>
      <c r="EEO171" s="72"/>
      <c r="EEP171" s="72"/>
      <c r="EEQ171" s="72"/>
      <c r="EER171" s="72"/>
      <c r="EES171" s="72"/>
      <c r="EET171" s="72"/>
      <c r="EEU171" s="72"/>
      <c r="EEV171" s="72"/>
      <c r="EEW171" s="72"/>
      <c r="EEX171" s="72"/>
      <c r="EEY171" s="72"/>
      <c r="EEZ171" s="72"/>
      <c r="EFA171" s="72"/>
      <c r="EFB171" s="72"/>
      <c r="EFC171" s="72"/>
      <c r="EFD171" s="72"/>
      <c r="EFE171" s="72"/>
      <c r="EFF171" s="72"/>
      <c r="EFG171" s="72"/>
      <c r="EFH171" s="72"/>
      <c r="EFI171" s="72"/>
      <c r="EFJ171" s="72"/>
      <c r="EFK171" s="72"/>
      <c r="EFL171" s="72"/>
      <c r="EFM171" s="72"/>
      <c r="EFN171" s="72"/>
      <c r="EFO171" s="72"/>
      <c r="EFP171" s="72"/>
      <c r="EFQ171" s="72"/>
      <c r="EFR171" s="72"/>
      <c r="EFS171" s="72"/>
      <c r="EFT171" s="72"/>
      <c r="EFU171" s="72"/>
      <c r="EFV171" s="72"/>
      <c r="EFW171" s="72"/>
      <c r="EFX171" s="72"/>
      <c r="EFY171" s="72"/>
      <c r="EFZ171" s="72"/>
      <c r="EGA171" s="72"/>
      <c r="EGB171" s="72"/>
      <c r="EGC171" s="72"/>
      <c r="EGD171" s="72"/>
      <c r="EGE171" s="72"/>
      <c r="EGF171" s="72"/>
      <c r="EGG171" s="72"/>
      <c r="EGH171" s="72"/>
      <c r="EGI171" s="72"/>
      <c r="EGJ171" s="72"/>
      <c r="EGK171" s="72"/>
      <c r="EGL171" s="72"/>
      <c r="EGM171" s="72"/>
      <c r="EGN171" s="72"/>
      <c r="EGO171" s="72"/>
      <c r="EGP171" s="72"/>
      <c r="EGQ171" s="72"/>
      <c r="EGR171" s="72"/>
      <c r="EGS171" s="72"/>
      <c r="EGT171" s="72"/>
      <c r="EGU171" s="72"/>
      <c r="EGV171" s="72"/>
      <c r="EGW171" s="72"/>
      <c r="EGX171" s="72"/>
      <c r="EGY171" s="72"/>
      <c r="EGZ171" s="72"/>
      <c r="EHA171" s="72"/>
      <c r="EHB171" s="72"/>
      <c r="EHC171" s="72"/>
      <c r="EHD171" s="72"/>
      <c r="EHE171" s="72"/>
      <c r="EHF171" s="72"/>
      <c r="EHG171" s="72"/>
      <c r="EHH171" s="72"/>
      <c r="EHI171" s="72"/>
      <c r="EHJ171" s="72"/>
      <c r="EHK171" s="72"/>
      <c r="EHL171" s="72"/>
      <c r="EHM171" s="72"/>
      <c r="EHN171" s="72"/>
      <c r="EHO171" s="72"/>
      <c r="EHP171" s="72"/>
      <c r="EHQ171" s="72"/>
      <c r="EHR171" s="72"/>
      <c r="EHS171" s="72"/>
      <c r="EHT171" s="72"/>
      <c r="EHU171" s="72"/>
      <c r="EHV171" s="72"/>
      <c r="EHW171" s="72"/>
      <c r="EHX171" s="72"/>
      <c r="EHY171" s="72"/>
      <c r="EHZ171" s="72"/>
      <c r="EIA171" s="72"/>
      <c r="EIB171" s="72"/>
      <c r="EIC171" s="72"/>
      <c r="EID171" s="72"/>
      <c r="EIE171" s="72"/>
      <c r="EIF171" s="72"/>
      <c r="EIG171" s="72"/>
      <c r="EIH171" s="72"/>
      <c r="EII171" s="72"/>
      <c r="EIJ171" s="72"/>
      <c r="EIK171" s="72"/>
      <c r="EIL171" s="72"/>
      <c r="EIM171" s="72"/>
      <c r="EIN171" s="72"/>
      <c r="EIO171" s="72"/>
      <c r="EIP171" s="72"/>
      <c r="EIQ171" s="72"/>
      <c r="EIR171" s="72"/>
      <c r="EIS171" s="72"/>
      <c r="EIT171" s="72"/>
      <c r="EIU171" s="72"/>
      <c r="EIV171" s="72"/>
      <c r="EIW171" s="72"/>
      <c r="EIX171" s="72"/>
      <c r="EIY171" s="72"/>
      <c r="EIZ171" s="72"/>
      <c r="EJA171" s="72"/>
      <c r="EJB171" s="72"/>
      <c r="EJC171" s="72"/>
      <c r="EJD171" s="72"/>
      <c r="EJE171" s="72"/>
      <c r="EJF171" s="72"/>
      <c r="EJG171" s="72"/>
      <c r="EJH171" s="72"/>
      <c r="EJI171" s="72"/>
      <c r="EJJ171" s="72"/>
      <c r="EJK171" s="72"/>
      <c r="EJL171" s="72"/>
      <c r="EJM171" s="72"/>
      <c r="EJN171" s="72"/>
      <c r="EJO171" s="72"/>
      <c r="EJP171" s="72"/>
      <c r="EJQ171" s="72"/>
      <c r="EJR171" s="72"/>
      <c r="EJS171" s="72"/>
      <c r="EJT171" s="72"/>
      <c r="EJU171" s="72"/>
      <c r="EJV171" s="72"/>
      <c r="EJW171" s="72"/>
      <c r="EJX171" s="72"/>
      <c r="EJY171" s="72"/>
      <c r="EJZ171" s="72"/>
      <c r="EKA171" s="72"/>
      <c r="EKB171" s="72"/>
      <c r="EKC171" s="72"/>
      <c r="EKD171" s="72"/>
      <c r="EKE171" s="72"/>
      <c r="EKF171" s="72"/>
      <c r="EKG171" s="72"/>
      <c r="EKH171" s="72"/>
      <c r="EKI171" s="72"/>
      <c r="EKJ171" s="72"/>
      <c r="EKK171" s="72"/>
      <c r="EKL171" s="72"/>
      <c r="EKM171" s="72"/>
      <c r="EKN171" s="72"/>
      <c r="EKO171" s="72"/>
      <c r="EKP171" s="72"/>
      <c r="EKQ171" s="72"/>
      <c r="EKR171" s="72"/>
      <c r="EKS171" s="72"/>
      <c r="EKT171" s="72"/>
      <c r="EKU171" s="72"/>
      <c r="EKV171" s="72"/>
      <c r="EKW171" s="72"/>
      <c r="EKX171" s="72"/>
      <c r="EKY171" s="72"/>
      <c r="EKZ171" s="72"/>
      <c r="ELA171" s="72"/>
      <c r="ELB171" s="72"/>
      <c r="ELC171" s="72"/>
      <c r="ELD171" s="72"/>
      <c r="ELE171" s="72"/>
      <c r="ELF171" s="72"/>
      <c r="ELG171" s="72"/>
      <c r="ELH171" s="72"/>
      <c r="ELI171" s="72"/>
      <c r="ELJ171" s="72"/>
      <c r="ELK171" s="72"/>
      <c r="ELL171" s="72"/>
      <c r="ELM171" s="72"/>
      <c r="ELN171" s="72"/>
      <c r="ELO171" s="72"/>
      <c r="ELP171" s="72"/>
      <c r="ELQ171" s="72"/>
      <c r="ELR171" s="72"/>
      <c r="ELS171" s="72"/>
      <c r="ELT171" s="72"/>
      <c r="ELU171" s="72"/>
      <c r="ELV171" s="72"/>
      <c r="ELW171" s="72"/>
      <c r="ELX171" s="72"/>
      <c r="ELY171" s="72"/>
      <c r="ELZ171" s="72"/>
      <c r="EMA171" s="72"/>
      <c r="EMB171" s="72"/>
      <c r="EMC171" s="72"/>
      <c r="EMD171" s="72"/>
      <c r="EME171" s="72"/>
      <c r="EMF171" s="72"/>
      <c r="EMG171" s="72"/>
      <c r="EMH171" s="72"/>
      <c r="EMI171" s="72"/>
      <c r="EMJ171" s="72"/>
      <c r="EMK171" s="72"/>
      <c r="EML171" s="72"/>
      <c r="EMM171" s="72"/>
      <c r="EMN171" s="72"/>
      <c r="EMO171" s="72"/>
      <c r="EMP171" s="72"/>
      <c r="EMQ171" s="72"/>
      <c r="EMR171" s="72"/>
      <c r="EMS171" s="72"/>
      <c r="EMT171" s="72"/>
      <c r="EMU171" s="72"/>
      <c r="EMV171" s="72"/>
      <c r="EMW171" s="72"/>
      <c r="EMX171" s="72"/>
      <c r="EMY171" s="72"/>
      <c r="EMZ171" s="72"/>
      <c r="ENA171" s="72"/>
      <c r="ENB171" s="72"/>
      <c r="ENC171" s="72"/>
      <c r="END171" s="72"/>
      <c r="ENE171" s="72"/>
      <c r="ENF171" s="72"/>
      <c r="ENG171" s="72"/>
      <c r="ENH171" s="72"/>
      <c r="ENI171" s="72"/>
      <c r="ENJ171" s="72"/>
      <c r="ENK171" s="72"/>
      <c r="ENL171" s="72"/>
      <c r="ENM171" s="72"/>
      <c r="ENN171" s="72"/>
      <c r="ENO171" s="72"/>
      <c r="ENP171" s="72"/>
      <c r="ENQ171" s="72"/>
      <c r="ENR171" s="72"/>
      <c r="ENS171" s="72"/>
      <c r="ENT171" s="72"/>
      <c r="ENU171" s="72"/>
      <c r="ENV171" s="72"/>
      <c r="ENW171" s="72"/>
      <c r="ENX171" s="72"/>
      <c r="ENY171" s="72"/>
      <c r="ENZ171" s="72"/>
      <c r="EOA171" s="72"/>
      <c r="EOB171" s="72"/>
      <c r="EOC171" s="72"/>
      <c r="EOD171" s="72"/>
      <c r="EOE171" s="72"/>
      <c r="EOF171" s="72"/>
      <c r="EOG171" s="72"/>
      <c r="EOH171" s="72"/>
      <c r="EOI171" s="72"/>
      <c r="EOJ171" s="72"/>
      <c r="EOK171" s="72"/>
      <c r="EOL171" s="72"/>
      <c r="EOM171" s="72"/>
      <c r="EON171" s="72"/>
      <c r="EOO171" s="72"/>
      <c r="EOP171" s="72"/>
      <c r="EOQ171" s="72"/>
      <c r="EOR171" s="72"/>
      <c r="EOS171" s="72"/>
      <c r="EOT171" s="72"/>
      <c r="EOU171" s="72"/>
      <c r="EOV171" s="72"/>
      <c r="EOW171" s="72"/>
      <c r="EOX171" s="72"/>
      <c r="EOY171" s="72"/>
      <c r="EOZ171" s="72"/>
      <c r="EPA171" s="72"/>
      <c r="EPB171" s="72"/>
      <c r="EPC171" s="72"/>
      <c r="EPD171" s="72"/>
      <c r="EPE171" s="72"/>
      <c r="EPF171" s="72"/>
      <c r="EPG171" s="72"/>
      <c r="EPH171" s="72"/>
      <c r="EPI171" s="72"/>
      <c r="EPJ171" s="72"/>
      <c r="EPK171" s="72"/>
      <c r="EPL171" s="72"/>
      <c r="EPM171" s="72"/>
      <c r="EPN171" s="72"/>
      <c r="EPO171" s="72"/>
      <c r="EPP171" s="72"/>
      <c r="EPQ171" s="72"/>
      <c r="EPR171" s="72"/>
      <c r="EPS171" s="72"/>
      <c r="EPT171" s="72"/>
      <c r="EPU171" s="72"/>
      <c r="EPV171" s="72"/>
      <c r="EPW171" s="72"/>
      <c r="EPX171" s="72"/>
      <c r="EPY171" s="72"/>
      <c r="EPZ171" s="72"/>
      <c r="EQA171" s="72"/>
      <c r="EQB171" s="72"/>
      <c r="EQC171" s="72"/>
      <c r="EQD171" s="72"/>
      <c r="EQE171" s="72"/>
      <c r="EQF171" s="72"/>
      <c r="EQG171" s="72"/>
      <c r="EQH171" s="72"/>
      <c r="EQI171" s="72"/>
      <c r="EQJ171" s="72"/>
      <c r="EQK171" s="72"/>
      <c r="EQL171" s="72"/>
      <c r="EQM171" s="72"/>
      <c r="EQN171" s="72"/>
      <c r="EQO171" s="72"/>
      <c r="EQP171" s="72"/>
      <c r="EQQ171" s="72"/>
      <c r="EQR171" s="72"/>
      <c r="EQS171" s="72"/>
      <c r="EQT171" s="72"/>
      <c r="EQU171" s="72"/>
      <c r="EQV171" s="72"/>
      <c r="EQW171" s="72"/>
      <c r="EQX171" s="72"/>
      <c r="EQY171" s="72"/>
      <c r="EQZ171" s="72"/>
      <c r="ERA171" s="72"/>
      <c r="ERB171" s="72"/>
      <c r="ERC171" s="72"/>
      <c r="ERD171" s="72"/>
      <c r="ERE171" s="72"/>
      <c r="ERF171" s="72"/>
      <c r="ERG171" s="72"/>
      <c r="ERH171" s="72"/>
      <c r="ERI171" s="72"/>
      <c r="ERJ171" s="72"/>
      <c r="ERK171" s="72"/>
      <c r="ERL171" s="72"/>
      <c r="ERM171" s="72"/>
      <c r="ERN171" s="72"/>
      <c r="ERO171" s="72"/>
      <c r="ERP171" s="72"/>
      <c r="ERQ171" s="72"/>
      <c r="ERR171" s="72"/>
      <c r="ERS171" s="72"/>
      <c r="ERT171" s="72"/>
      <c r="ERU171" s="72"/>
      <c r="ERV171" s="72"/>
      <c r="ERW171" s="72"/>
      <c r="ERX171" s="72"/>
      <c r="ERY171" s="72"/>
      <c r="ERZ171" s="72"/>
      <c r="ESA171" s="72"/>
      <c r="ESB171" s="72"/>
      <c r="ESC171" s="72"/>
      <c r="ESD171" s="72"/>
      <c r="ESE171" s="72"/>
      <c r="ESF171" s="72"/>
      <c r="ESG171" s="72"/>
      <c r="ESH171" s="72"/>
      <c r="ESI171" s="72"/>
      <c r="ESJ171" s="72"/>
      <c r="ESK171" s="72"/>
      <c r="ESL171" s="72"/>
      <c r="ESM171" s="72"/>
      <c r="ESN171" s="72"/>
      <c r="ESO171" s="72"/>
      <c r="ESP171" s="72"/>
      <c r="ESQ171" s="72"/>
      <c r="ESR171" s="72"/>
      <c r="ESS171" s="72"/>
      <c r="EST171" s="72"/>
      <c r="ESU171" s="72"/>
      <c r="ESV171" s="72"/>
      <c r="ESW171" s="72"/>
      <c r="ESX171" s="72"/>
      <c r="ESY171" s="72"/>
      <c r="ESZ171" s="72"/>
      <c r="ETA171" s="72"/>
      <c r="ETB171" s="72"/>
      <c r="ETC171" s="72"/>
      <c r="ETD171" s="72"/>
      <c r="ETE171" s="72"/>
      <c r="ETF171" s="72"/>
      <c r="ETG171" s="72"/>
      <c r="ETH171" s="72"/>
      <c r="ETI171" s="72"/>
      <c r="ETJ171" s="72"/>
      <c r="ETK171" s="72"/>
      <c r="ETL171" s="72"/>
      <c r="ETM171" s="72"/>
      <c r="ETN171" s="72"/>
      <c r="ETO171" s="72"/>
      <c r="ETP171" s="72"/>
      <c r="ETQ171" s="72"/>
      <c r="ETR171" s="72"/>
      <c r="ETS171" s="72"/>
      <c r="ETT171" s="72"/>
      <c r="ETU171" s="72"/>
      <c r="ETV171" s="72"/>
      <c r="ETW171" s="72"/>
      <c r="ETX171" s="72"/>
      <c r="ETY171" s="72"/>
      <c r="ETZ171" s="72"/>
      <c r="EUA171" s="72"/>
      <c r="EUB171" s="72"/>
      <c r="EUC171" s="72"/>
      <c r="EUD171" s="72"/>
      <c r="EUE171" s="72"/>
      <c r="EUF171" s="72"/>
      <c r="EUG171" s="72"/>
      <c r="EUH171" s="72"/>
      <c r="EUI171" s="72"/>
      <c r="EUJ171" s="72"/>
      <c r="EUK171" s="72"/>
      <c r="EUL171" s="72"/>
      <c r="EUM171" s="72"/>
      <c r="EUN171" s="72"/>
      <c r="EUO171" s="72"/>
      <c r="EUP171" s="72"/>
      <c r="EUQ171" s="72"/>
      <c r="EUR171" s="72"/>
      <c r="EUS171" s="72"/>
      <c r="EUT171" s="72"/>
      <c r="EUU171" s="72"/>
      <c r="EUV171" s="72"/>
      <c r="EUW171" s="72"/>
      <c r="EUX171" s="72"/>
      <c r="EUY171" s="72"/>
      <c r="EUZ171" s="72"/>
      <c r="EVA171" s="72"/>
      <c r="EVB171" s="72"/>
      <c r="EVC171" s="72"/>
      <c r="EVD171" s="72"/>
      <c r="EVE171" s="72"/>
      <c r="EVF171" s="72"/>
      <c r="EVG171" s="72"/>
      <c r="EVH171" s="72"/>
      <c r="EVI171" s="72"/>
      <c r="EVJ171" s="72"/>
      <c r="EVK171" s="72"/>
      <c r="EVL171" s="72"/>
      <c r="EVM171" s="72"/>
      <c r="EVN171" s="72"/>
      <c r="EVO171" s="72"/>
      <c r="EVP171" s="72"/>
      <c r="EVQ171" s="72"/>
      <c r="EVR171" s="72"/>
      <c r="EVS171" s="72"/>
      <c r="EVT171" s="72"/>
      <c r="EVU171" s="72"/>
      <c r="EVV171" s="72"/>
      <c r="EVW171" s="72"/>
      <c r="EVX171" s="72"/>
      <c r="EVY171" s="72"/>
      <c r="EVZ171" s="72"/>
      <c r="EWA171" s="72"/>
      <c r="EWB171" s="72"/>
      <c r="EWC171" s="72"/>
      <c r="EWD171" s="72"/>
      <c r="EWE171" s="72"/>
      <c r="EWF171" s="72"/>
      <c r="EWG171" s="72"/>
      <c r="EWH171" s="72"/>
      <c r="EWI171" s="72"/>
      <c r="EWJ171" s="72"/>
      <c r="EWK171" s="72"/>
      <c r="EWL171" s="72"/>
      <c r="EWM171" s="72"/>
      <c r="EWN171" s="72"/>
      <c r="EWO171" s="72"/>
      <c r="EWP171" s="72"/>
      <c r="EWQ171" s="72"/>
      <c r="EWR171" s="72"/>
      <c r="EWS171" s="72"/>
      <c r="EWT171" s="72"/>
      <c r="EWU171" s="72"/>
      <c r="EWV171" s="72"/>
      <c r="EWW171" s="72"/>
      <c r="EWX171" s="72"/>
      <c r="EWY171" s="72"/>
      <c r="EWZ171" s="72"/>
      <c r="EXA171" s="72"/>
      <c r="EXB171" s="72"/>
      <c r="EXC171" s="72"/>
      <c r="EXD171" s="72"/>
      <c r="EXE171" s="72"/>
      <c r="EXF171" s="72"/>
      <c r="EXG171" s="72"/>
      <c r="EXH171" s="72"/>
      <c r="EXI171" s="72"/>
      <c r="EXJ171" s="72"/>
      <c r="EXK171" s="72"/>
      <c r="EXL171" s="72"/>
      <c r="EXM171" s="72"/>
      <c r="EXN171" s="72"/>
      <c r="EXO171" s="72"/>
      <c r="EXP171" s="72"/>
      <c r="EXQ171" s="72"/>
      <c r="EXR171" s="72"/>
      <c r="EXS171" s="72"/>
      <c r="EXT171" s="72"/>
      <c r="EXU171" s="72"/>
      <c r="EXV171" s="72"/>
      <c r="EXW171" s="72"/>
      <c r="EXX171" s="72"/>
      <c r="EXY171" s="72"/>
      <c r="EXZ171" s="72"/>
      <c r="EYA171" s="72"/>
      <c r="EYB171" s="72"/>
      <c r="EYC171" s="72"/>
      <c r="EYD171" s="72"/>
      <c r="EYE171" s="72"/>
      <c r="EYF171" s="72"/>
      <c r="EYG171" s="72"/>
      <c r="EYH171" s="72"/>
      <c r="EYI171" s="72"/>
      <c r="EYJ171" s="72"/>
      <c r="EYK171" s="72"/>
      <c r="EYL171" s="72"/>
      <c r="EYM171" s="72"/>
      <c r="EYN171" s="72"/>
      <c r="EYO171" s="72"/>
      <c r="EYP171" s="72"/>
      <c r="EYQ171" s="72"/>
      <c r="EYR171" s="72"/>
      <c r="EYS171" s="72"/>
      <c r="EYT171" s="72"/>
      <c r="EYU171" s="72"/>
      <c r="EYV171" s="72"/>
      <c r="EYW171" s="72"/>
      <c r="EYX171" s="72"/>
      <c r="EYY171" s="72"/>
      <c r="EYZ171" s="72"/>
      <c r="EZA171" s="72"/>
      <c r="EZB171" s="72"/>
      <c r="EZC171" s="72"/>
      <c r="EZD171" s="72"/>
      <c r="EZE171" s="72"/>
      <c r="EZF171" s="72"/>
      <c r="EZG171" s="72"/>
      <c r="EZH171" s="72"/>
      <c r="EZI171" s="72"/>
      <c r="EZJ171" s="72"/>
      <c r="EZK171" s="72"/>
      <c r="EZL171" s="72"/>
      <c r="EZM171" s="72"/>
      <c r="EZN171" s="72"/>
      <c r="EZO171" s="72"/>
      <c r="EZP171" s="72"/>
      <c r="EZQ171" s="72"/>
      <c r="EZR171" s="72"/>
      <c r="EZS171" s="72"/>
      <c r="EZT171" s="72"/>
      <c r="EZU171" s="72"/>
      <c r="EZV171" s="72"/>
      <c r="EZW171" s="72"/>
      <c r="EZX171" s="72"/>
      <c r="EZY171" s="72"/>
      <c r="EZZ171" s="72"/>
      <c r="FAA171" s="72"/>
      <c r="FAB171" s="72"/>
      <c r="FAC171" s="72"/>
      <c r="FAD171" s="72"/>
      <c r="FAE171" s="72"/>
      <c r="FAF171" s="72"/>
      <c r="FAG171" s="72"/>
      <c r="FAH171" s="72"/>
      <c r="FAI171" s="72"/>
      <c r="FAJ171" s="72"/>
      <c r="FAK171" s="72"/>
      <c r="FAL171" s="72"/>
      <c r="FAM171" s="72"/>
      <c r="FAN171" s="72"/>
      <c r="FAO171" s="72"/>
      <c r="FAP171" s="72"/>
      <c r="FAQ171" s="72"/>
      <c r="FAR171" s="72"/>
      <c r="FAS171" s="72"/>
      <c r="FAT171" s="72"/>
      <c r="FAU171" s="72"/>
      <c r="FAV171" s="72"/>
      <c r="FAW171" s="72"/>
      <c r="FAX171" s="72"/>
      <c r="FAY171" s="72"/>
      <c r="FAZ171" s="72"/>
      <c r="FBA171" s="72"/>
      <c r="FBB171" s="72"/>
      <c r="FBC171" s="72"/>
      <c r="FBD171" s="72"/>
      <c r="FBE171" s="72"/>
      <c r="FBF171" s="72"/>
      <c r="FBG171" s="72"/>
      <c r="FBH171" s="72"/>
      <c r="FBI171" s="72"/>
      <c r="FBJ171" s="72"/>
      <c r="FBK171" s="72"/>
      <c r="FBL171" s="72"/>
      <c r="FBM171" s="72"/>
      <c r="FBN171" s="72"/>
      <c r="FBO171" s="72"/>
      <c r="FBP171" s="72"/>
      <c r="FBQ171" s="72"/>
      <c r="FBR171" s="72"/>
      <c r="FBS171" s="72"/>
      <c r="FBT171" s="72"/>
      <c r="FBU171" s="72"/>
      <c r="FBV171" s="72"/>
      <c r="FBW171" s="72"/>
      <c r="FBX171" s="72"/>
      <c r="FBY171" s="72"/>
      <c r="FBZ171" s="72"/>
      <c r="FCA171" s="72"/>
      <c r="FCB171" s="72"/>
      <c r="FCC171" s="72"/>
      <c r="FCD171" s="72"/>
      <c r="FCE171" s="72"/>
      <c r="FCF171" s="72"/>
      <c r="FCG171" s="72"/>
      <c r="FCH171" s="72"/>
      <c r="FCI171" s="72"/>
      <c r="FCJ171" s="72"/>
      <c r="FCK171" s="72"/>
      <c r="FCL171" s="72"/>
      <c r="FCM171" s="72"/>
      <c r="FCN171" s="72"/>
      <c r="FCO171" s="72"/>
      <c r="FCP171" s="72"/>
      <c r="FCQ171" s="72"/>
      <c r="FCR171" s="72"/>
      <c r="FCS171" s="72"/>
      <c r="FCT171" s="72"/>
      <c r="FCU171" s="72"/>
      <c r="FCV171" s="72"/>
      <c r="FCW171" s="72"/>
      <c r="FCX171" s="72"/>
      <c r="FCY171" s="72"/>
      <c r="FCZ171" s="72"/>
      <c r="FDA171" s="72"/>
      <c r="FDB171" s="72"/>
      <c r="FDC171" s="72"/>
      <c r="FDD171" s="72"/>
      <c r="FDE171" s="72"/>
      <c r="FDF171" s="72"/>
      <c r="FDG171" s="72"/>
      <c r="FDH171" s="72"/>
      <c r="FDI171" s="72"/>
      <c r="FDJ171" s="72"/>
      <c r="FDK171" s="72"/>
      <c r="FDL171" s="72"/>
      <c r="FDM171" s="72"/>
      <c r="FDN171" s="72"/>
      <c r="FDO171" s="72"/>
      <c r="FDP171" s="72"/>
      <c r="FDQ171" s="72"/>
      <c r="FDR171" s="72"/>
      <c r="FDS171" s="72"/>
      <c r="FDT171" s="72"/>
      <c r="FDU171" s="72"/>
      <c r="FDV171" s="72"/>
      <c r="FDW171" s="72"/>
      <c r="FDX171" s="72"/>
      <c r="FDY171" s="72"/>
      <c r="FDZ171" s="72"/>
      <c r="FEA171" s="72"/>
      <c r="FEB171" s="72"/>
      <c r="FEC171" s="72"/>
      <c r="FED171" s="72"/>
      <c r="FEE171" s="72"/>
      <c r="FEF171" s="72"/>
      <c r="FEG171" s="72"/>
      <c r="FEH171" s="72"/>
      <c r="FEI171" s="72"/>
      <c r="FEJ171" s="72"/>
      <c r="FEK171" s="72"/>
      <c r="FEL171" s="72"/>
      <c r="FEM171" s="72"/>
      <c r="FEN171" s="72"/>
      <c r="FEO171" s="72"/>
      <c r="FEP171" s="72"/>
      <c r="FEQ171" s="72"/>
      <c r="FER171" s="72"/>
      <c r="FES171" s="72"/>
      <c r="FET171" s="72"/>
      <c r="FEU171" s="72"/>
      <c r="FEV171" s="72"/>
      <c r="FEW171" s="72"/>
      <c r="FEX171" s="72"/>
      <c r="FEY171" s="72"/>
      <c r="FEZ171" s="72"/>
      <c r="FFA171" s="72"/>
      <c r="FFB171" s="72"/>
      <c r="FFC171" s="72"/>
      <c r="FFD171" s="72"/>
      <c r="FFE171" s="72"/>
      <c r="FFF171" s="72"/>
      <c r="FFG171" s="72"/>
      <c r="FFH171" s="72"/>
      <c r="FFI171" s="72"/>
      <c r="FFJ171" s="72"/>
      <c r="FFK171" s="72"/>
      <c r="FFL171" s="72"/>
      <c r="FFM171" s="72"/>
      <c r="FFN171" s="72"/>
      <c r="FFO171" s="72"/>
      <c r="FFP171" s="72"/>
      <c r="FFQ171" s="72"/>
      <c r="FFR171" s="72"/>
      <c r="FFS171" s="72"/>
      <c r="FFT171" s="72"/>
      <c r="FFU171" s="72"/>
      <c r="FFV171" s="72"/>
      <c r="FFW171" s="72"/>
      <c r="FFX171" s="72"/>
      <c r="FFY171" s="72"/>
      <c r="FFZ171" s="72"/>
      <c r="FGA171" s="72"/>
      <c r="FGB171" s="72"/>
      <c r="FGC171" s="72"/>
      <c r="FGD171" s="72"/>
      <c r="FGE171" s="72"/>
      <c r="FGF171" s="72"/>
      <c r="FGG171" s="72"/>
      <c r="FGH171" s="72"/>
      <c r="FGI171" s="72"/>
      <c r="FGJ171" s="72"/>
      <c r="FGK171" s="72"/>
      <c r="FGL171" s="72"/>
      <c r="FGM171" s="72"/>
      <c r="FGN171" s="72"/>
      <c r="FGO171" s="72"/>
      <c r="FGP171" s="72"/>
      <c r="FGQ171" s="72"/>
      <c r="FGR171" s="72"/>
      <c r="FGS171" s="72"/>
      <c r="FGT171" s="72"/>
      <c r="FGU171" s="72"/>
      <c r="FGV171" s="72"/>
      <c r="FGW171" s="72"/>
      <c r="FGX171" s="72"/>
      <c r="FGY171" s="72"/>
      <c r="FGZ171" s="72"/>
      <c r="FHA171" s="72"/>
      <c r="FHB171" s="72"/>
      <c r="FHC171" s="72"/>
      <c r="FHD171" s="72"/>
      <c r="FHE171" s="72"/>
      <c r="FHF171" s="72"/>
      <c r="FHG171" s="72"/>
      <c r="FHH171" s="72"/>
      <c r="FHI171" s="72"/>
      <c r="FHJ171" s="72"/>
      <c r="FHK171" s="72"/>
      <c r="FHL171" s="72"/>
      <c r="FHM171" s="72"/>
      <c r="FHN171" s="72"/>
      <c r="FHO171" s="72"/>
      <c r="FHP171" s="72"/>
      <c r="FHQ171" s="72"/>
      <c r="FHR171" s="72"/>
      <c r="FHS171" s="72"/>
      <c r="FHT171" s="72"/>
      <c r="FHU171" s="72"/>
      <c r="FHV171" s="72"/>
      <c r="FHW171" s="72"/>
      <c r="FHX171" s="72"/>
      <c r="FHY171" s="72"/>
      <c r="FHZ171" s="72"/>
      <c r="FIA171" s="72"/>
      <c r="FIB171" s="72"/>
      <c r="FIC171" s="72"/>
      <c r="FID171" s="72"/>
      <c r="FIE171" s="72"/>
      <c r="FIF171" s="72"/>
      <c r="FIG171" s="72"/>
      <c r="FIH171" s="72"/>
      <c r="FII171" s="72"/>
      <c r="FIJ171" s="72"/>
      <c r="FIK171" s="72"/>
      <c r="FIL171" s="72"/>
      <c r="FIM171" s="72"/>
      <c r="FIN171" s="72"/>
      <c r="FIO171" s="72"/>
      <c r="FIP171" s="72"/>
      <c r="FIQ171" s="72"/>
      <c r="FIR171" s="72"/>
      <c r="FIS171" s="72"/>
      <c r="FIT171" s="72"/>
      <c r="FIU171" s="72"/>
      <c r="FIV171" s="72"/>
      <c r="FIW171" s="72"/>
      <c r="FIX171" s="72"/>
      <c r="FIY171" s="72"/>
      <c r="FIZ171" s="72"/>
      <c r="FJA171" s="72"/>
      <c r="FJB171" s="72"/>
      <c r="FJC171" s="72"/>
      <c r="FJD171" s="72"/>
      <c r="FJE171" s="72"/>
      <c r="FJF171" s="72"/>
      <c r="FJG171" s="72"/>
      <c r="FJH171" s="72"/>
      <c r="FJI171" s="72"/>
      <c r="FJJ171" s="72"/>
      <c r="FJK171" s="72"/>
      <c r="FJL171" s="72"/>
      <c r="FJM171" s="72"/>
      <c r="FJN171" s="72"/>
      <c r="FJO171" s="72"/>
      <c r="FJP171" s="72"/>
      <c r="FJQ171" s="72"/>
      <c r="FJR171" s="72"/>
      <c r="FJS171" s="72"/>
      <c r="FJT171" s="72"/>
      <c r="FJU171" s="72"/>
      <c r="FJV171" s="72"/>
      <c r="FJW171" s="72"/>
      <c r="FJX171" s="72"/>
      <c r="FJY171" s="72"/>
      <c r="FJZ171" s="72"/>
      <c r="FKA171" s="72"/>
      <c r="FKB171" s="72"/>
      <c r="FKC171" s="72"/>
      <c r="FKD171" s="72"/>
      <c r="FKE171" s="72"/>
      <c r="FKF171" s="72"/>
      <c r="FKG171" s="72"/>
      <c r="FKH171" s="72"/>
      <c r="FKI171" s="72"/>
      <c r="FKJ171" s="72"/>
      <c r="FKK171" s="72"/>
      <c r="FKL171" s="72"/>
      <c r="FKM171" s="72"/>
      <c r="FKN171" s="72"/>
      <c r="FKO171" s="72"/>
      <c r="FKP171" s="72"/>
      <c r="FKQ171" s="72"/>
      <c r="FKR171" s="72"/>
      <c r="FKS171" s="72"/>
      <c r="FKT171" s="72"/>
      <c r="FKU171" s="72"/>
      <c r="FKV171" s="72"/>
      <c r="FKW171" s="72"/>
      <c r="FKX171" s="72"/>
      <c r="FKY171" s="72"/>
      <c r="FKZ171" s="72"/>
      <c r="FLA171" s="72"/>
      <c r="FLB171" s="72"/>
      <c r="FLC171" s="72"/>
      <c r="FLD171" s="72"/>
      <c r="FLE171" s="72"/>
      <c r="FLF171" s="72"/>
      <c r="FLG171" s="72"/>
      <c r="FLH171" s="72"/>
      <c r="FLI171" s="72"/>
      <c r="FLJ171" s="72"/>
      <c r="FLK171" s="72"/>
      <c r="FLL171" s="72"/>
      <c r="FLM171" s="72"/>
      <c r="FLN171" s="72"/>
      <c r="FLO171" s="72"/>
      <c r="FLP171" s="72"/>
      <c r="FLQ171" s="72"/>
      <c r="FLR171" s="72"/>
      <c r="FLS171" s="72"/>
      <c r="FLT171" s="72"/>
      <c r="FLU171" s="72"/>
      <c r="FLV171" s="72"/>
      <c r="FLW171" s="72"/>
      <c r="FLX171" s="72"/>
      <c r="FLY171" s="72"/>
      <c r="FLZ171" s="72"/>
      <c r="FMA171" s="72"/>
      <c r="FMB171" s="72"/>
      <c r="FMC171" s="72"/>
      <c r="FMD171" s="72"/>
      <c r="FME171" s="72"/>
      <c r="FMF171" s="72"/>
      <c r="FMG171" s="72"/>
      <c r="FMH171" s="72"/>
      <c r="FMI171" s="72"/>
      <c r="FMJ171" s="72"/>
      <c r="FMK171" s="72"/>
      <c r="FML171" s="72"/>
      <c r="FMM171" s="72"/>
      <c r="FMN171" s="72"/>
      <c r="FMO171" s="72"/>
      <c r="FMP171" s="72"/>
      <c r="FMQ171" s="72"/>
      <c r="FMR171" s="72"/>
      <c r="FMS171" s="72"/>
      <c r="FMT171" s="72"/>
      <c r="FMU171" s="72"/>
      <c r="FMV171" s="72"/>
      <c r="FMW171" s="72"/>
      <c r="FMX171" s="72"/>
      <c r="FMY171" s="72"/>
      <c r="FMZ171" s="72"/>
      <c r="FNA171" s="72"/>
      <c r="FNB171" s="72"/>
      <c r="FNC171" s="72"/>
      <c r="FND171" s="72"/>
      <c r="FNE171" s="72"/>
      <c r="FNF171" s="72"/>
      <c r="FNG171" s="72"/>
      <c r="FNH171" s="72"/>
      <c r="FNI171" s="72"/>
      <c r="FNJ171" s="72"/>
      <c r="FNK171" s="72"/>
      <c r="FNL171" s="72"/>
      <c r="FNM171" s="72"/>
      <c r="FNN171" s="72"/>
      <c r="FNO171" s="72"/>
      <c r="FNP171" s="72"/>
      <c r="FNQ171" s="72"/>
      <c r="FNR171" s="72"/>
      <c r="FNS171" s="72"/>
      <c r="FNT171" s="72"/>
      <c r="FNU171" s="72"/>
      <c r="FNV171" s="72"/>
      <c r="FNW171" s="72"/>
      <c r="FNX171" s="72"/>
      <c r="FNY171" s="72"/>
      <c r="FNZ171" s="72"/>
      <c r="FOA171" s="72"/>
      <c r="FOB171" s="72"/>
      <c r="FOC171" s="72"/>
      <c r="FOD171" s="72"/>
      <c r="FOE171" s="72"/>
      <c r="FOF171" s="72"/>
      <c r="FOG171" s="72"/>
      <c r="FOH171" s="72"/>
      <c r="FOI171" s="72"/>
      <c r="FOJ171" s="72"/>
      <c r="FOK171" s="72"/>
      <c r="FOL171" s="72"/>
      <c r="FOM171" s="72"/>
      <c r="FON171" s="72"/>
      <c r="FOO171" s="72"/>
      <c r="FOP171" s="72"/>
      <c r="FOQ171" s="72"/>
      <c r="FOR171" s="72"/>
      <c r="FOS171" s="72"/>
      <c r="FOT171" s="72"/>
      <c r="FOU171" s="72"/>
      <c r="FOV171" s="72"/>
      <c r="FOW171" s="72"/>
      <c r="FOX171" s="72"/>
      <c r="FOY171" s="72"/>
      <c r="FOZ171" s="72"/>
      <c r="FPA171" s="72"/>
      <c r="FPB171" s="72"/>
      <c r="FPC171" s="72"/>
      <c r="FPD171" s="72"/>
      <c r="FPE171" s="72"/>
      <c r="FPF171" s="72"/>
      <c r="FPG171" s="72"/>
      <c r="FPH171" s="72"/>
      <c r="FPI171" s="72"/>
      <c r="FPJ171" s="72"/>
      <c r="FPK171" s="72"/>
      <c r="FPL171" s="72"/>
      <c r="FPM171" s="72"/>
      <c r="FPN171" s="72"/>
      <c r="FPO171" s="72"/>
      <c r="FPP171" s="72"/>
      <c r="FPQ171" s="72"/>
      <c r="FPR171" s="72"/>
      <c r="FPS171" s="72"/>
      <c r="FPT171" s="72"/>
      <c r="FPU171" s="72"/>
      <c r="FPV171" s="72"/>
      <c r="FPW171" s="72"/>
      <c r="FPX171" s="72"/>
      <c r="FPY171" s="72"/>
      <c r="FPZ171" s="72"/>
      <c r="FQA171" s="72"/>
      <c r="FQB171" s="72"/>
      <c r="FQC171" s="72"/>
      <c r="FQD171" s="72"/>
      <c r="FQE171" s="72"/>
      <c r="FQF171" s="72"/>
      <c r="FQG171" s="72"/>
      <c r="FQH171" s="72"/>
      <c r="FQI171" s="72"/>
      <c r="FQJ171" s="72"/>
      <c r="FQK171" s="72"/>
      <c r="FQL171" s="72"/>
      <c r="FQM171" s="72"/>
      <c r="FQN171" s="72"/>
      <c r="FQO171" s="72"/>
      <c r="FQP171" s="72"/>
      <c r="FQQ171" s="72"/>
      <c r="FQR171" s="72"/>
      <c r="FQS171" s="72"/>
      <c r="FQT171" s="72"/>
      <c r="FQU171" s="72"/>
      <c r="FQV171" s="72"/>
      <c r="FQW171" s="72"/>
      <c r="FQX171" s="72"/>
      <c r="FQY171" s="72"/>
      <c r="FQZ171" s="72"/>
      <c r="FRA171" s="72"/>
      <c r="FRB171" s="72"/>
      <c r="FRC171" s="72"/>
      <c r="FRD171" s="72"/>
      <c r="FRE171" s="72"/>
      <c r="FRF171" s="72"/>
      <c r="FRG171" s="72"/>
      <c r="FRH171" s="72"/>
      <c r="FRI171" s="72"/>
      <c r="FRJ171" s="72"/>
      <c r="FRK171" s="72"/>
      <c r="FRL171" s="72"/>
      <c r="FRM171" s="72"/>
      <c r="FRN171" s="72"/>
      <c r="FRO171" s="72"/>
      <c r="FRP171" s="72"/>
      <c r="FRQ171" s="72"/>
      <c r="FRR171" s="72"/>
      <c r="FRS171" s="72"/>
      <c r="FRT171" s="72"/>
      <c r="FRU171" s="72"/>
      <c r="FRV171" s="72"/>
      <c r="FRW171" s="72"/>
      <c r="FRX171" s="72"/>
      <c r="FRY171" s="72"/>
      <c r="FRZ171" s="72"/>
      <c r="FSA171" s="72"/>
      <c r="FSB171" s="72"/>
      <c r="FSC171" s="72"/>
      <c r="FSD171" s="72"/>
      <c r="FSE171" s="72"/>
      <c r="FSF171" s="72"/>
      <c r="FSG171" s="72"/>
      <c r="FSH171" s="72"/>
      <c r="FSI171" s="72"/>
      <c r="FSJ171" s="72"/>
      <c r="FSK171" s="72"/>
      <c r="FSL171" s="72"/>
      <c r="FSM171" s="72"/>
      <c r="FSN171" s="72"/>
      <c r="FSO171" s="72"/>
      <c r="FSP171" s="72"/>
      <c r="FSQ171" s="72"/>
      <c r="FSR171" s="72"/>
      <c r="FSS171" s="72"/>
      <c r="FST171" s="72"/>
      <c r="FSU171" s="72"/>
      <c r="FSV171" s="72"/>
      <c r="FSW171" s="72"/>
      <c r="FSX171" s="72"/>
      <c r="FSY171" s="72"/>
      <c r="FSZ171" s="72"/>
      <c r="FTA171" s="72"/>
      <c r="FTB171" s="72"/>
      <c r="FTC171" s="72"/>
      <c r="FTD171" s="72"/>
      <c r="FTE171" s="72"/>
      <c r="FTF171" s="72"/>
      <c r="FTG171" s="72"/>
      <c r="FTH171" s="72"/>
      <c r="FTI171" s="72"/>
      <c r="FTJ171" s="72"/>
      <c r="FTK171" s="72"/>
      <c r="FTL171" s="72"/>
      <c r="FTM171" s="72"/>
      <c r="FTN171" s="72"/>
      <c r="FTO171" s="72"/>
      <c r="FTP171" s="72"/>
      <c r="FTQ171" s="72"/>
      <c r="FTR171" s="72"/>
      <c r="FTS171" s="72"/>
      <c r="FTT171" s="72"/>
      <c r="FTU171" s="72"/>
      <c r="FTV171" s="72"/>
      <c r="FTW171" s="72"/>
      <c r="FTX171" s="72"/>
      <c r="FTY171" s="72"/>
      <c r="FTZ171" s="72"/>
      <c r="FUA171" s="72"/>
      <c r="FUB171" s="72"/>
      <c r="FUC171" s="72"/>
      <c r="FUD171" s="72"/>
      <c r="FUE171" s="72"/>
      <c r="FUF171" s="72"/>
      <c r="FUG171" s="72"/>
      <c r="FUH171" s="72"/>
      <c r="FUI171" s="72"/>
      <c r="FUJ171" s="72"/>
      <c r="FUK171" s="72"/>
      <c r="FUL171" s="72"/>
      <c r="FUM171" s="72"/>
      <c r="FUN171" s="72"/>
      <c r="FUO171" s="72"/>
      <c r="FUP171" s="72"/>
      <c r="FUQ171" s="72"/>
      <c r="FUR171" s="72"/>
      <c r="FUS171" s="72"/>
      <c r="FUT171" s="72"/>
      <c r="FUU171" s="72"/>
      <c r="FUV171" s="72"/>
      <c r="FUW171" s="72"/>
      <c r="FUX171" s="72"/>
      <c r="FUY171" s="72"/>
      <c r="FUZ171" s="72"/>
      <c r="FVA171" s="72"/>
      <c r="FVB171" s="72"/>
      <c r="FVC171" s="72"/>
      <c r="FVD171" s="72"/>
      <c r="FVE171" s="72"/>
      <c r="FVF171" s="72"/>
      <c r="FVG171" s="72"/>
      <c r="FVH171" s="72"/>
      <c r="FVI171" s="72"/>
      <c r="FVJ171" s="72"/>
      <c r="FVK171" s="72"/>
      <c r="FVL171" s="72"/>
      <c r="FVM171" s="72"/>
      <c r="FVN171" s="72"/>
      <c r="FVO171" s="72"/>
      <c r="FVP171" s="72"/>
      <c r="FVQ171" s="72"/>
      <c r="FVR171" s="72"/>
      <c r="FVS171" s="72"/>
      <c r="FVT171" s="72"/>
      <c r="FVU171" s="72"/>
      <c r="FVV171" s="72"/>
      <c r="FVW171" s="72"/>
      <c r="FVX171" s="72"/>
      <c r="FVY171" s="72"/>
      <c r="FVZ171" s="72"/>
      <c r="FWA171" s="72"/>
      <c r="FWB171" s="72"/>
      <c r="FWC171" s="72"/>
      <c r="FWD171" s="72"/>
      <c r="FWE171" s="72"/>
      <c r="FWF171" s="72"/>
      <c r="FWG171" s="72"/>
      <c r="FWH171" s="72"/>
      <c r="FWI171" s="72"/>
      <c r="FWJ171" s="72"/>
      <c r="FWK171" s="72"/>
      <c r="FWL171" s="72"/>
      <c r="FWM171" s="72"/>
      <c r="FWN171" s="72"/>
      <c r="FWO171" s="72"/>
      <c r="FWP171" s="72"/>
      <c r="FWQ171" s="72"/>
      <c r="FWR171" s="72"/>
      <c r="FWS171" s="72"/>
      <c r="FWT171" s="72"/>
      <c r="FWU171" s="72"/>
      <c r="FWV171" s="72"/>
      <c r="FWW171" s="72"/>
      <c r="FWX171" s="72"/>
      <c r="FWY171" s="72"/>
      <c r="FWZ171" s="72"/>
      <c r="FXA171" s="72"/>
      <c r="FXB171" s="72"/>
      <c r="FXC171" s="72"/>
      <c r="FXD171" s="72"/>
      <c r="FXE171" s="72"/>
      <c r="FXF171" s="72"/>
      <c r="FXG171" s="72"/>
      <c r="FXH171" s="72"/>
      <c r="FXI171" s="72"/>
      <c r="FXJ171" s="72"/>
      <c r="FXK171" s="72"/>
      <c r="FXL171" s="72"/>
      <c r="FXM171" s="72"/>
      <c r="FXN171" s="72"/>
      <c r="FXO171" s="72"/>
      <c r="FXP171" s="72"/>
      <c r="FXQ171" s="72"/>
      <c r="FXR171" s="72"/>
      <c r="FXS171" s="72"/>
      <c r="FXT171" s="72"/>
      <c r="FXU171" s="72"/>
      <c r="FXV171" s="72"/>
      <c r="FXW171" s="72"/>
      <c r="FXX171" s="72"/>
      <c r="FXY171" s="72"/>
      <c r="FXZ171" s="72"/>
      <c r="FYA171" s="72"/>
      <c r="FYB171" s="72"/>
      <c r="FYC171" s="72"/>
      <c r="FYD171" s="72"/>
      <c r="FYE171" s="72"/>
      <c r="FYF171" s="72"/>
      <c r="FYG171" s="72"/>
      <c r="FYH171" s="72"/>
      <c r="FYI171" s="72"/>
      <c r="FYJ171" s="72"/>
      <c r="FYK171" s="72"/>
      <c r="FYL171" s="72"/>
      <c r="FYM171" s="72"/>
      <c r="FYN171" s="72"/>
      <c r="FYO171" s="72"/>
      <c r="FYP171" s="72"/>
      <c r="FYQ171" s="72"/>
      <c r="FYR171" s="72"/>
      <c r="FYS171" s="72"/>
      <c r="FYT171" s="72"/>
      <c r="FYU171" s="72"/>
      <c r="FYV171" s="72"/>
      <c r="FYW171" s="72"/>
      <c r="FYX171" s="72"/>
      <c r="FYY171" s="72"/>
      <c r="FYZ171" s="72"/>
      <c r="FZA171" s="72"/>
      <c r="FZB171" s="72"/>
      <c r="FZC171" s="72"/>
      <c r="FZD171" s="72"/>
      <c r="FZE171" s="72"/>
      <c r="FZF171" s="72"/>
      <c r="FZG171" s="72"/>
      <c r="FZH171" s="72"/>
      <c r="FZI171" s="72"/>
      <c r="FZJ171" s="72"/>
      <c r="FZK171" s="72"/>
      <c r="FZL171" s="72"/>
      <c r="FZM171" s="72"/>
      <c r="FZN171" s="72"/>
      <c r="FZO171" s="72"/>
      <c r="FZP171" s="72"/>
      <c r="FZQ171" s="72"/>
      <c r="FZR171" s="72"/>
      <c r="FZS171" s="72"/>
      <c r="FZT171" s="72"/>
      <c r="FZU171" s="72"/>
      <c r="FZV171" s="72"/>
      <c r="FZW171" s="72"/>
      <c r="FZX171" s="72"/>
      <c r="FZY171" s="72"/>
      <c r="FZZ171" s="72"/>
      <c r="GAA171" s="72"/>
      <c r="GAB171" s="72"/>
      <c r="GAC171" s="72"/>
      <c r="GAD171" s="72"/>
      <c r="GAE171" s="72"/>
      <c r="GAF171" s="72"/>
      <c r="GAG171" s="72"/>
      <c r="GAH171" s="72"/>
      <c r="GAI171" s="72"/>
      <c r="GAJ171" s="72"/>
      <c r="GAK171" s="72"/>
      <c r="GAL171" s="72"/>
      <c r="GAM171" s="72"/>
      <c r="GAN171" s="72"/>
      <c r="GAO171" s="72"/>
      <c r="GAP171" s="72"/>
      <c r="GAQ171" s="72"/>
      <c r="GAR171" s="72"/>
      <c r="GAS171" s="72"/>
      <c r="GAT171" s="72"/>
      <c r="GAU171" s="72"/>
      <c r="GAV171" s="72"/>
      <c r="GAW171" s="72"/>
      <c r="GAX171" s="72"/>
      <c r="GAY171" s="72"/>
      <c r="GAZ171" s="72"/>
      <c r="GBA171" s="72"/>
      <c r="GBB171" s="72"/>
      <c r="GBC171" s="72"/>
      <c r="GBD171" s="72"/>
      <c r="GBE171" s="72"/>
      <c r="GBF171" s="72"/>
      <c r="GBG171" s="72"/>
      <c r="GBH171" s="72"/>
      <c r="GBI171" s="72"/>
      <c r="GBJ171" s="72"/>
      <c r="GBK171" s="72"/>
      <c r="GBL171" s="72"/>
      <c r="GBM171" s="72"/>
      <c r="GBN171" s="72"/>
      <c r="GBO171" s="72"/>
      <c r="GBP171" s="72"/>
      <c r="GBQ171" s="72"/>
      <c r="GBR171" s="72"/>
      <c r="GBS171" s="72"/>
      <c r="GBT171" s="72"/>
      <c r="GBU171" s="72"/>
      <c r="GBV171" s="72"/>
      <c r="GBW171" s="72"/>
      <c r="GBX171" s="72"/>
      <c r="GBY171" s="72"/>
      <c r="GBZ171" s="72"/>
      <c r="GCA171" s="72"/>
      <c r="GCB171" s="72"/>
      <c r="GCC171" s="72"/>
      <c r="GCD171" s="72"/>
      <c r="GCE171" s="72"/>
      <c r="GCF171" s="72"/>
      <c r="GCG171" s="72"/>
      <c r="GCH171" s="72"/>
      <c r="GCI171" s="72"/>
      <c r="GCJ171" s="72"/>
      <c r="GCK171" s="72"/>
      <c r="GCL171" s="72"/>
      <c r="GCM171" s="72"/>
      <c r="GCN171" s="72"/>
      <c r="GCO171" s="72"/>
      <c r="GCP171" s="72"/>
      <c r="GCQ171" s="72"/>
      <c r="GCR171" s="72"/>
      <c r="GCS171" s="72"/>
      <c r="GCT171" s="72"/>
      <c r="GCU171" s="72"/>
      <c r="GCV171" s="72"/>
      <c r="GCW171" s="72"/>
      <c r="GCX171" s="72"/>
      <c r="GCY171" s="72"/>
      <c r="GCZ171" s="72"/>
      <c r="GDA171" s="72"/>
      <c r="GDB171" s="72"/>
      <c r="GDC171" s="72"/>
      <c r="GDD171" s="72"/>
      <c r="GDE171" s="72"/>
      <c r="GDF171" s="72"/>
      <c r="GDG171" s="72"/>
      <c r="GDH171" s="72"/>
      <c r="GDI171" s="72"/>
      <c r="GDJ171" s="72"/>
      <c r="GDK171" s="72"/>
      <c r="GDL171" s="72"/>
      <c r="GDM171" s="72"/>
      <c r="GDN171" s="72"/>
      <c r="GDO171" s="72"/>
      <c r="GDP171" s="72"/>
      <c r="GDQ171" s="72"/>
      <c r="GDR171" s="72"/>
      <c r="GDS171" s="72"/>
      <c r="GDT171" s="72"/>
      <c r="GDU171" s="72"/>
      <c r="GDV171" s="72"/>
      <c r="GDW171" s="72"/>
      <c r="GDX171" s="72"/>
      <c r="GDY171" s="72"/>
      <c r="GDZ171" s="72"/>
      <c r="GEA171" s="72"/>
      <c r="GEB171" s="72"/>
      <c r="GEC171" s="72"/>
      <c r="GED171" s="72"/>
      <c r="GEE171" s="72"/>
      <c r="GEF171" s="72"/>
      <c r="GEG171" s="72"/>
      <c r="GEH171" s="72"/>
      <c r="GEI171" s="72"/>
      <c r="GEJ171" s="72"/>
      <c r="GEK171" s="72"/>
      <c r="GEL171" s="72"/>
      <c r="GEM171" s="72"/>
      <c r="GEN171" s="72"/>
      <c r="GEO171" s="72"/>
      <c r="GEP171" s="72"/>
      <c r="GEQ171" s="72"/>
      <c r="GER171" s="72"/>
      <c r="GES171" s="72"/>
      <c r="GET171" s="72"/>
      <c r="GEU171" s="72"/>
      <c r="GEV171" s="72"/>
      <c r="GEW171" s="72"/>
      <c r="GEX171" s="72"/>
      <c r="GEY171" s="72"/>
      <c r="GEZ171" s="72"/>
      <c r="GFA171" s="72"/>
      <c r="GFB171" s="72"/>
      <c r="GFC171" s="72"/>
      <c r="GFD171" s="72"/>
      <c r="GFE171" s="72"/>
      <c r="GFF171" s="72"/>
      <c r="GFG171" s="72"/>
      <c r="GFH171" s="72"/>
      <c r="GFI171" s="72"/>
      <c r="GFJ171" s="72"/>
      <c r="GFK171" s="72"/>
      <c r="GFL171" s="72"/>
      <c r="GFM171" s="72"/>
      <c r="GFN171" s="72"/>
      <c r="GFO171" s="72"/>
      <c r="GFP171" s="72"/>
      <c r="GFQ171" s="72"/>
      <c r="GFR171" s="72"/>
      <c r="GFS171" s="72"/>
      <c r="GFT171" s="72"/>
      <c r="GFU171" s="72"/>
      <c r="GFV171" s="72"/>
      <c r="GFW171" s="72"/>
      <c r="GFX171" s="72"/>
      <c r="GFY171" s="72"/>
      <c r="GFZ171" s="72"/>
      <c r="GGA171" s="72"/>
      <c r="GGB171" s="72"/>
      <c r="GGC171" s="72"/>
      <c r="GGD171" s="72"/>
      <c r="GGE171" s="72"/>
      <c r="GGF171" s="72"/>
      <c r="GGG171" s="72"/>
      <c r="GGH171" s="72"/>
      <c r="GGI171" s="72"/>
      <c r="GGJ171" s="72"/>
      <c r="GGK171" s="72"/>
      <c r="GGL171" s="72"/>
      <c r="GGM171" s="72"/>
      <c r="GGN171" s="72"/>
      <c r="GGO171" s="72"/>
      <c r="GGP171" s="72"/>
      <c r="GGQ171" s="72"/>
      <c r="GGR171" s="72"/>
      <c r="GGS171" s="72"/>
      <c r="GGT171" s="72"/>
      <c r="GGU171" s="72"/>
      <c r="GGV171" s="72"/>
      <c r="GGW171" s="72"/>
      <c r="GGX171" s="72"/>
      <c r="GGY171" s="72"/>
      <c r="GGZ171" s="72"/>
      <c r="GHA171" s="72"/>
      <c r="GHB171" s="72"/>
      <c r="GHC171" s="72"/>
      <c r="GHD171" s="72"/>
      <c r="GHE171" s="72"/>
      <c r="GHF171" s="72"/>
      <c r="GHG171" s="72"/>
      <c r="GHH171" s="72"/>
      <c r="GHI171" s="72"/>
      <c r="GHJ171" s="72"/>
      <c r="GHK171" s="72"/>
      <c r="GHL171" s="72"/>
      <c r="GHM171" s="72"/>
      <c r="GHN171" s="72"/>
      <c r="GHO171" s="72"/>
      <c r="GHP171" s="72"/>
      <c r="GHQ171" s="72"/>
      <c r="GHR171" s="72"/>
      <c r="GHS171" s="72"/>
      <c r="GHT171" s="72"/>
      <c r="GHU171" s="72"/>
      <c r="GHV171" s="72"/>
      <c r="GHW171" s="72"/>
      <c r="GHX171" s="72"/>
      <c r="GHY171" s="72"/>
      <c r="GHZ171" s="72"/>
      <c r="GIA171" s="72"/>
      <c r="GIB171" s="72"/>
      <c r="GIC171" s="72"/>
      <c r="GID171" s="72"/>
      <c r="GIE171" s="72"/>
      <c r="GIF171" s="72"/>
      <c r="GIG171" s="72"/>
      <c r="GIH171" s="72"/>
      <c r="GII171" s="72"/>
      <c r="GIJ171" s="72"/>
      <c r="GIK171" s="72"/>
      <c r="GIL171" s="72"/>
      <c r="GIM171" s="72"/>
      <c r="GIN171" s="72"/>
      <c r="GIO171" s="72"/>
      <c r="GIP171" s="72"/>
      <c r="GIQ171" s="72"/>
      <c r="GIR171" s="72"/>
      <c r="GIS171" s="72"/>
      <c r="GIT171" s="72"/>
      <c r="GIU171" s="72"/>
      <c r="GIV171" s="72"/>
      <c r="GIW171" s="72"/>
      <c r="GIX171" s="72"/>
      <c r="GIY171" s="72"/>
      <c r="GIZ171" s="72"/>
      <c r="GJA171" s="72"/>
      <c r="GJB171" s="72"/>
      <c r="GJC171" s="72"/>
      <c r="GJD171" s="72"/>
      <c r="GJE171" s="72"/>
      <c r="GJF171" s="72"/>
      <c r="GJG171" s="72"/>
      <c r="GJH171" s="72"/>
      <c r="GJI171" s="72"/>
      <c r="GJJ171" s="72"/>
      <c r="GJK171" s="72"/>
      <c r="GJL171" s="72"/>
      <c r="GJM171" s="72"/>
      <c r="GJN171" s="72"/>
      <c r="GJO171" s="72"/>
      <c r="GJP171" s="72"/>
      <c r="GJQ171" s="72"/>
      <c r="GJR171" s="72"/>
      <c r="GJS171" s="72"/>
      <c r="GJT171" s="72"/>
      <c r="GJU171" s="72"/>
      <c r="GJV171" s="72"/>
      <c r="GJW171" s="72"/>
      <c r="GJX171" s="72"/>
      <c r="GJY171" s="72"/>
      <c r="GJZ171" s="72"/>
      <c r="GKA171" s="72"/>
      <c r="GKB171" s="72"/>
      <c r="GKC171" s="72"/>
      <c r="GKD171" s="72"/>
      <c r="GKE171" s="72"/>
      <c r="GKF171" s="72"/>
      <c r="GKG171" s="72"/>
      <c r="GKH171" s="72"/>
      <c r="GKI171" s="72"/>
      <c r="GKJ171" s="72"/>
      <c r="GKK171" s="72"/>
      <c r="GKL171" s="72"/>
      <c r="GKM171" s="72"/>
      <c r="GKN171" s="72"/>
      <c r="GKO171" s="72"/>
      <c r="GKP171" s="72"/>
      <c r="GKQ171" s="72"/>
      <c r="GKR171" s="72"/>
      <c r="GKS171" s="72"/>
      <c r="GKT171" s="72"/>
      <c r="GKU171" s="72"/>
      <c r="GKV171" s="72"/>
      <c r="GKW171" s="72"/>
      <c r="GKX171" s="72"/>
      <c r="GKY171" s="72"/>
      <c r="GKZ171" s="72"/>
      <c r="GLA171" s="72"/>
      <c r="GLB171" s="72"/>
      <c r="GLC171" s="72"/>
      <c r="GLD171" s="72"/>
      <c r="GLE171" s="72"/>
      <c r="GLF171" s="72"/>
      <c r="GLG171" s="72"/>
      <c r="GLH171" s="72"/>
      <c r="GLI171" s="72"/>
      <c r="GLJ171" s="72"/>
      <c r="GLK171" s="72"/>
      <c r="GLL171" s="72"/>
      <c r="GLM171" s="72"/>
      <c r="GLN171" s="72"/>
      <c r="GLO171" s="72"/>
      <c r="GLP171" s="72"/>
      <c r="GLQ171" s="72"/>
      <c r="GLR171" s="72"/>
      <c r="GLS171" s="72"/>
      <c r="GLT171" s="72"/>
      <c r="GLU171" s="72"/>
      <c r="GLV171" s="72"/>
      <c r="GLW171" s="72"/>
      <c r="GLX171" s="72"/>
      <c r="GLY171" s="72"/>
      <c r="GLZ171" s="72"/>
      <c r="GMA171" s="72"/>
      <c r="GMB171" s="72"/>
      <c r="GMC171" s="72"/>
      <c r="GMD171" s="72"/>
      <c r="GME171" s="72"/>
      <c r="GMF171" s="72"/>
      <c r="GMG171" s="72"/>
      <c r="GMH171" s="72"/>
      <c r="GMI171" s="72"/>
      <c r="GMJ171" s="72"/>
      <c r="GMK171" s="72"/>
      <c r="GML171" s="72"/>
      <c r="GMM171" s="72"/>
      <c r="GMN171" s="72"/>
      <c r="GMO171" s="72"/>
      <c r="GMP171" s="72"/>
      <c r="GMQ171" s="72"/>
      <c r="GMR171" s="72"/>
      <c r="GMS171" s="72"/>
      <c r="GMT171" s="72"/>
      <c r="GMU171" s="72"/>
      <c r="GMV171" s="72"/>
      <c r="GMW171" s="72"/>
      <c r="GMX171" s="72"/>
      <c r="GMY171" s="72"/>
      <c r="GMZ171" s="72"/>
      <c r="GNA171" s="72"/>
      <c r="GNB171" s="72"/>
      <c r="GNC171" s="72"/>
      <c r="GND171" s="72"/>
      <c r="GNE171" s="72"/>
      <c r="GNF171" s="72"/>
      <c r="GNG171" s="72"/>
      <c r="GNH171" s="72"/>
      <c r="GNI171" s="72"/>
      <c r="GNJ171" s="72"/>
      <c r="GNK171" s="72"/>
      <c r="GNL171" s="72"/>
      <c r="GNM171" s="72"/>
      <c r="GNN171" s="72"/>
      <c r="GNO171" s="72"/>
      <c r="GNP171" s="72"/>
      <c r="GNQ171" s="72"/>
      <c r="GNR171" s="72"/>
      <c r="GNS171" s="72"/>
      <c r="GNT171" s="72"/>
      <c r="GNU171" s="72"/>
      <c r="GNV171" s="72"/>
      <c r="GNW171" s="72"/>
      <c r="GNX171" s="72"/>
      <c r="GNY171" s="72"/>
      <c r="GNZ171" s="72"/>
      <c r="GOA171" s="72"/>
      <c r="GOB171" s="72"/>
      <c r="GOC171" s="72"/>
      <c r="GOD171" s="72"/>
      <c r="GOE171" s="72"/>
      <c r="GOF171" s="72"/>
      <c r="GOG171" s="72"/>
      <c r="GOH171" s="72"/>
      <c r="GOI171" s="72"/>
      <c r="GOJ171" s="72"/>
      <c r="GOK171" s="72"/>
      <c r="GOL171" s="72"/>
      <c r="GOM171" s="72"/>
      <c r="GON171" s="72"/>
      <c r="GOO171" s="72"/>
      <c r="GOP171" s="72"/>
      <c r="GOQ171" s="72"/>
      <c r="GOR171" s="72"/>
      <c r="GOS171" s="72"/>
      <c r="GOT171" s="72"/>
      <c r="GOU171" s="72"/>
      <c r="GOV171" s="72"/>
      <c r="GOW171" s="72"/>
      <c r="GOX171" s="72"/>
      <c r="GOY171" s="72"/>
      <c r="GOZ171" s="72"/>
      <c r="GPA171" s="72"/>
      <c r="GPB171" s="72"/>
      <c r="GPC171" s="72"/>
      <c r="GPD171" s="72"/>
      <c r="GPE171" s="72"/>
      <c r="GPF171" s="72"/>
      <c r="GPG171" s="72"/>
      <c r="GPH171" s="72"/>
      <c r="GPI171" s="72"/>
      <c r="GPJ171" s="72"/>
      <c r="GPK171" s="72"/>
      <c r="GPL171" s="72"/>
      <c r="GPM171" s="72"/>
      <c r="GPN171" s="72"/>
      <c r="GPO171" s="72"/>
      <c r="GPP171" s="72"/>
      <c r="GPQ171" s="72"/>
      <c r="GPR171" s="72"/>
      <c r="GPS171" s="72"/>
      <c r="GPT171" s="72"/>
      <c r="GPU171" s="72"/>
      <c r="GPV171" s="72"/>
      <c r="GPW171" s="72"/>
      <c r="GPX171" s="72"/>
      <c r="GPY171" s="72"/>
      <c r="GPZ171" s="72"/>
      <c r="GQA171" s="72"/>
      <c r="GQB171" s="72"/>
      <c r="GQC171" s="72"/>
      <c r="GQD171" s="72"/>
      <c r="GQE171" s="72"/>
      <c r="GQF171" s="72"/>
      <c r="GQG171" s="72"/>
      <c r="GQH171" s="72"/>
      <c r="GQI171" s="72"/>
      <c r="GQJ171" s="72"/>
      <c r="GQK171" s="72"/>
      <c r="GQL171" s="72"/>
      <c r="GQM171" s="72"/>
      <c r="GQN171" s="72"/>
      <c r="GQO171" s="72"/>
      <c r="GQP171" s="72"/>
      <c r="GQQ171" s="72"/>
      <c r="GQR171" s="72"/>
      <c r="GQS171" s="72"/>
      <c r="GQT171" s="72"/>
      <c r="GQU171" s="72"/>
      <c r="GQV171" s="72"/>
      <c r="GQW171" s="72"/>
      <c r="GQX171" s="72"/>
      <c r="GQY171" s="72"/>
      <c r="GQZ171" s="72"/>
      <c r="GRA171" s="72"/>
      <c r="GRB171" s="72"/>
      <c r="GRC171" s="72"/>
      <c r="GRD171" s="72"/>
      <c r="GRE171" s="72"/>
      <c r="GRF171" s="72"/>
      <c r="GRG171" s="72"/>
      <c r="GRH171" s="72"/>
      <c r="GRI171" s="72"/>
      <c r="GRJ171" s="72"/>
      <c r="GRK171" s="72"/>
      <c r="GRL171" s="72"/>
      <c r="GRM171" s="72"/>
      <c r="GRN171" s="72"/>
      <c r="GRO171" s="72"/>
      <c r="GRP171" s="72"/>
      <c r="GRQ171" s="72"/>
      <c r="GRR171" s="72"/>
      <c r="GRS171" s="72"/>
      <c r="GRT171" s="72"/>
      <c r="GRU171" s="72"/>
      <c r="GRV171" s="72"/>
      <c r="GRW171" s="72"/>
      <c r="GRX171" s="72"/>
      <c r="GRY171" s="72"/>
      <c r="GRZ171" s="72"/>
      <c r="GSA171" s="72"/>
      <c r="GSB171" s="72"/>
      <c r="GSC171" s="72"/>
      <c r="GSD171" s="72"/>
      <c r="GSE171" s="72"/>
      <c r="GSF171" s="72"/>
      <c r="GSG171" s="72"/>
      <c r="GSH171" s="72"/>
      <c r="GSI171" s="72"/>
      <c r="GSJ171" s="72"/>
      <c r="GSK171" s="72"/>
      <c r="GSL171" s="72"/>
      <c r="GSM171" s="72"/>
      <c r="GSN171" s="72"/>
      <c r="GSO171" s="72"/>
      <c r="GSP171" s="72"/>
      <c r="GSQ171" s="72"/>
      <c r="GSR171" s="72"/>
      <c r="GSS171" s="72"/>
      <c r="GST171" s="72"/>
      <c r="GSU171" s="72"/>
      <c r="GSV171" s="72"/>
      <c r="GSW171" s="72"/>
      <c r="GSX171" s="72"/>
      <c r="GSY171" s="72"/>
      <c r="GSZ171" s="72"/>
      <c r="GTA171" s="72"/>
      <c r="GTB171" s="72"/>
      <c r="GTC171" s="72"/>
      <c r="GTD171" s="72"/>
      <c r="GTE171" s="72"/>
      <c r="GTF171" s="72"/>
      <c r="GTG171" s="72"/>
      <c r="GTH171" s="72"/>
      <c r="GTI171" s="72"/>
      <c r="GTJ171" s="72"/>
      <c r="GTK171" s="72"/>
      <c r="GTL171" s="72"/>
      <c r="GTM171" s="72"/>
      <c r="GTN171" s="72"/>
      <c r="GTO171" s="72"/>
      <c r="GTP171" s="72"/>
      <c r="GTQ171" s="72"/>
      <c r="GTR171" s="72"/>
      <c r="GTS171" s="72"/>
      <c r="GTT171" s="72"/>
      <c r="GTU171" s="72"/>
      <c r="GTV171" s="72"/>
      <c r="GTW171" s="72"/>
      <c r="GTX171" s="72"/>
      <c r="GTY171" s="72"/>
      <c r="GTZ171" s="72"/>
      <c r="GUA171" s="72"/>
      <c r="GUB171" s="72"/>
      <c r="GUC171" s="72"/>
      <c r="GUD171" s="72"/>
      <c r="GUE171" s="72"/>
      <c r="GUF171" s="72"/>
      <c r="GUG171" s="72"/>
      <c r="GUH171" s="72"/>
      <c r="GUI171" s="72"/>
      <c r="GUJ171" s="72"/>
      <c r="GUK171" s="72"/>
      <c r="GUL171" s="72"/>
      <c r="GUM171" s="72"/>
      <c r="GUN171" s="72"/>
      <c r="GUO171" s="72"/>
      <c r="GUP171" s="72"/>
      <c r="GUQ171" s="72"/>
      <c r="GUR171" s="72"/>
      <c r="GUS171" s="72"/>
      <c r="GUT171" s="72"/>
      <c r="GUU171" s="72"/>
      <c r="GUV171" s="72"/>
      <c r="GUW171" s="72"/>
      <c r="GUX171" s="72"/>
      <c r="GUY171" s="72"/>
      <c r="GUZ171" s="72"/>
      <c r="GVA171" s="72"/>
      <c r="GVB171" s="72"/>
      <c r="GVC171" s="72"/>
      <c r="GVD171" s="72"/>
      <c r="GVE171" s="72"/>
      <c r="GVF171" s="72"/>
      <c r="GVG171" s="72"/>
      <c r="GVH171" s="72"/>
      <c r="GVI171" s="72"/>
      <c r="GVJ171" s="72"/>
      <c r="GVK171" s="72"/>
      <c r="GVL171" s="72"/>
      <c r="GVM171" s="72"/>
      <c r="GVN171" s="72"/>
      <c r="GVO171" s="72"/>
      <c r="GVP171" s="72"/>
      <c r="GVQ171" s="72"/>
      <c r="GVR171" s="72"/>
      <c r="GVS171" s="72"/>
      <c r="GVT171" s="72"/>
      <c r="GVU171" s="72"/>
      <c r="GVV171" s="72"/>
      <c r="GVW171" s="72"/>
      <c r="GVX171" s="72"/>
      <c r="GVY171" s="72"/>
      <c r="GVZ171" s="72"/>
      <c r="GWA171" s="72"/>
      <c r="GWB171" s="72"/>
      <c r="GWC171" s="72"/>
      <c r="GWD171" s="72"/>
      <c r="GWE171" s="72"/>
      <c r="GWF171" s="72"/>
      <c r="GWG171" s="72"/>
      <c r="GWH171" s="72"/>
      <c r="GWI171" s="72"/>
      <c r="GWJ171" s="72"/>
      <c r="GWK171" s="72"/>
      <c r="GWL171" s="72"/>
      <c r="GWM171" s="72"/>
      <c r="GWN171" s="72"/>
      <c r="GWO171" s="72"/>
      <c r="GWP171" s="72"/>
      <c r="GWQ171" s="72"/>
      <c r="GWR171" s="72"/>
      <c r="GWS171" s="72"/>
      <c r="GWT171" s="72"/>
      <c r="GWU171" s="72"/>
      <c r="GWV171" s="72"/>
      <c r="GWW171" s="72"/>
      <c r="GWX171" s="72"/>
      <c r="GWY171" s="72"/>
      <c r="GWZ171" s="72"/>
      <c r="GXA171" s="72"/>
      <c r="GXB171" s="72"/>
      <c r="GXC171" s="72"/>
      <c r="GXD171" s="72"/>
      <c r="GXE171" s="72"/>
      <c r="GXF171" s="72"/>
      <c r="GXG171" s="72"/>
      <c r="GXH171" s="72"/>
      <c r="GXI171" s="72"/>
      <c r="GXJ171" s="72"/>
      <c r="GXK171" s="72"/>
      <c r="GXL171" s="72"/>
      <c r="GXM171" s="72"/>
      <c r="GXN171" s="72"/>
      <c r="GXO171" s="72"/>
      <c r="GXP171" s="72"/>
      <c r="GXQ171" s="72"/>
      <c r="GXR171" s="72"/>
      <c r="GXS171" s="72"/>
      <c r="GXT171" s="72"/>
      <c r="GXU171" s="72"/>
      <c r="GXV171" s="72"/>
      <c r="GXW171" s="72"/>
      <c r="GXX171" s="72"/>
      <c r="GXY171" s="72"/>
      <c r="GXZ171" s="72"/>
      <c r="GYA171" s="72"/>
      <c r="GYB171" s="72"/>
      <c r="GYC171" s="72"/>
      <c r="GYD171" s="72"/>
      <c r="GYE171" s="72"/>
      <c r="GYF171" s="72"/>
      <c r="GYG171" s="72"/>
      <c r="GYH171" s="72"/>
      <c r="GYI171" s="72"/>
      <c r="GYJ171" s="72"/>
      <c r="GYK171" s="72"/>
      <c r="GYL171" s="72"/>
      <c r="GYM171" s="72"/>
      <c r="GYN171" s="72"/>
      <c r="GYO171" s="72"/>
      <c r="GYP171" s="72"/>
      <c r="GYQ171" s="72"/>
      <c r="GYR171" s="72"/>
      <c r="GYS171" s="72"/>
      <c r="GYT171" s="72"/>
      <c r="GYU171" s="72"/>
      <c r="GYV171" s="72"/>
      <c r="GYW171" s="72"/>
      <c r="GYX171" s="72"/>
      <c r="GYY171" s="72"/>
      <c r="GYZ171" s="72"/>
      <c r="GZA171" s="72"/>
      <c r="GZB171" s="72"/>
      <c r="GZC171" s="72"/>
      <c r="GZD171" s="72"/>
      <c r="GZE171" s="72"/>
      <c r="GZF171" s="72"/>
      <c r="GZG171" s="72"/>
      <c r="GZH171" s="72"/>
      <c r="GZI171" s="72"/>
      <c r="GZJ171" s="72"/>
      <c r="GZK171" s="72"/>
      <c r="GZL171" s="72"/>
      <c r="GZM171" s="72"/>
      <c r="GZN171" s="72"/>
      <c r="GZO171" s="72"/>
      <c r="GZP171" s="72"/>
      <c r="GZQ171" s="72"/>
      <c r="GZR171" s="72"/>
      <c r="GZS171" s="72"/>
      <c r="GZT171" s="72"/>
      <c r="GZU171" s="72"/>
      <c r="GZV171" s="72"/>
      <c r="GZW171" s="72"/>
      <c r="GZX171" s="72"/>
      <c r="GZY171" s="72"/>
      <c r="GZZ171" s="72"/>
      <c r="HAA171" s="72"/>
      <c r="HAB171" s="72"/>
      <c r="HAC171" s="72"/>
      <c r="HAD171" s="72"/>
      <c r="HAE171" s="72"/>
      <c r="HAF171" s="72"/>
      <c r="HAG171" s="72"/>
      <c r="HAH171" s="72"/>
      <c r="HAI171" s="72"/>
      <c r="HAJ171" s="72"/>
      <c r="HAK171" s="72"/>
      <c r="HAL171" s="72"/>
      <c r="HAM171" s="72"/>
      <c r="HAN171" s="72"/>
      <c r="HAO171" s="72"/>
      <c r="HAP171" s="72"/>
      <c r="HAQ171" s="72"/>
      <c r="HAR171" s="72"/>
      <c r="HAS171" s="72"/>
      <c r="HAT171" s="72"/>
      <c r="HAU171" s="72"/>
      <c r="HAV171" s="72"/>
      <c r="HAW171" s="72"/>
      <c r="HAX171" s="72"/>
      <c r="HAY171" s="72"/>
      <c r="HAZ171" s="72"/>
      <c r="HBA171" s="72"/>
      <c r="HBB171" s="72"/>
      <c r="HBC171" s="72"/>
      <c r="HBD171" s="72"/>
      <c r="HBE171" s="72"/>
      <c r="HBF171" s="72"/>
      <c r="HBG171" s="72"/>
      <c r="HBH171" s="72"/>
      <c r="HBI171" s="72"/>
      <c r="HBJ171" s="72"/>
      <c r="HBK171" s="72"/>
      <c r="HBL171" s="72"/>
      <c r="HBM171" s="72"/>
      <c r="HBN171" s="72"/>
      <c r="HBO171" s="72"/>
      <c r="HBP171" s="72"/>
      <c r="HBQ171" s="72"/>
      <c r="HBR171" s="72"/>
      <c r="HBS171" s="72"/>
      <c r="HBT171" s="72"/>
      <c r="HBU171" s="72"/>
      <c r="HBV171" s="72"/>
      <c r="HBW171" s="72"/>
      <c r="HBX171" s="72"/>
      <c r="HBY171" s="72"/>
      <c r="HBZ171" s="72"/>
      <c r="HCA171" s="72"/>
      <c r="HCB171" s="72"/>
      <c r="HCC171" s="72"/>
      <c r="HCD171" s="72"/>
      <c r="HCE171" s="72"/>
      <c r="HCF171" s="72"/>
      <c r="HCG171" s="72"/>
      <c r="HCH171" s="72"/>
      <c r="HCI171" s="72"/>
      <c r="HCJ171" s="72"/>
      <c r="HCK171" s="72"/>
      <c r="HCL171" s="72"/>
      <c r="HCM171" s="72"/>
      <c r="HCN171" s="72"/>
      <c r="HCO171" s="72"/>
      <c r="HCP171" s="72"/>
      <c r="HCQ171" s="72"/>
      <c r="HCR171" s="72"/>
      <c r="HCS171" s="72"/>
      <c r="HCT171" s="72"/>
      <c r="HCU171" s="72"/>
      <c r="HCV171" s="72"/>
      <c r="HCW171" s="72"/>
      <c r="HCX171" s="72"/>
      <c r="HCY171" s="72"/>
      <c r="HCZ171" s="72"/>
      <c r="HDA171" s="72"/>
      <c r="HDB171" s="72"/>
      <c r="HDC171" s="72"/>
      <c r="HDD171" s="72"/>
      <c r="HDE171" s="72"/>
      <c r="HDF171" s="72"/>
      <c r="HDG171" s="72"/>
      <c r="HDH171" s="72"/>
      <c r="HDI171" s="72"/>
      <c r="HDJ171" s="72"/>
      <c r="HDK171" s="72"/>
      <c r="HDL171" s="72"/>
      <c r="HDM171" s="72"/>
      <c r="HDN171" s="72"/>
      <c r="HDO171" s="72"/>
      <c r="HDP171" s="72"/>
      <c r="HDQ171" s="72"/>
      <c r="HDR171" s="72"/>
      <c r="HDS171" s="72"/>
      <c r="HDT171" s="72"/>
      <c r="HDU171" s="72"/>
      <c r="HDV171" s="72"/>
      <c r="HDW171" s="72"/>
      <c r="HDX171" s="72"/>
      <c r="HDY171" s="72"/>
      <c r="HDZ171" s="72"/>
      <c r="HEA171" s="72"/>
      <c r="HEB171" s="72"/>
      <c r="HEC171" s="72"/>
      <c r="HED171" s="72"/>
      <c r="HEE171" s="72"/>
      <c r="HEF171" s="72"/>
      <c r="HEG171" s="72"/>
      <c r="HEH171" s="72"/>
      <c r="HEI171" s="72"/>
      <c r="HEJ171" s="72"/>
      <c r="HEK171" s="72"/>
      <c r="HEL171" s="72"/>
      <c r="HEM171" s="72"/>
      <c r="HEN171" s="72"/>
      <c r="HEO171" s="72"/>
      <c r="HEP171" s="72"/>
      <c r="HEQ171" s="72"/>
      <c r="HER171" s="72"/>
      <c r="HES171" s="72"/>
      <c r="HET171" s="72"/>
      <c r="HEU171" s="72"/>
      <c r="HEV171" s="72"/>
      <c r="HEW171" s="72"/>
      <c r="HEX171" s="72"/>
      <c r="HEY171" s="72"/>
      <c r="HEZ171" s="72"/>
      <c r="HFA171" s="72"/>
      <c r="HFB171" s="72"/>
      <c r="HFC171" s="72"/>
      <c r="HFD171" s="72"/>
      <c r="HFE171" s="72"/>
      <c r="HFF171" s="72"/>
      <c r="HFG171" s="72"/>
      <c r="HFH171" s="72"/>
      <c r="HFI171" s="72"/>
      <c r="HFJ171" s="72"/>
      <c r="HFK171" s="72"/>
      <c r="HFL171" s="72"/>
      <c r="HFM171" s="72"/>
      <c r="HFN171" s="72"/>
      <c r="HFO171" s="72"/>
      <c r="HFP171" s="72"/>
      <c r="HFQ171" s="72"/>
      <c r="HFR171" s="72"/>
      <c r="HFS171" s="72"/>
      <c r="HFT171" s="72"/>
      <c r="HFU171" s="72"/>
      <c r="HFV171" s="72"/>
      <c r="HFW171" s="72"/>
      <c r="HFX171" s="72"/>
      <c r="HFY171" s="72"/>
      <c r="HFZ171" s="72"/>
      <c r="HGA171" s="72"/>
      <c r="HGB171" s="72"/>
      <c r="HGC171" s="72"/>
      <c r="HGD171" s="72"/>
      <c r="HGE171" s="72"/>
      <c r="HGF171" s="72"/>
      <c r="HGG171" s="72"/>
      <c r="HGH171" s="72"/>
      <c r="HGI171" s="72"/>
      <c r="HGJ171" s="72"/>
      <c r="HGK171" s="72"/>
      <c r="HGL171" s="72"/>
      <c r="HGM171" s="72"/>
      <c r="HGN171" s="72"/>
      <c r="HGO171" s="72"/>
      <c r="HGP171" s="72"/>
      <c r="HGQ171" s="72"/>
      <c r="HGR171" s="72"/>
      <c r="HGS171" s="72"/>
      <c r="HGT171" s="72"/>
      <c r="HGU171" s="72"/>
      <c r="HGV171" s="72"/>
      <c r="HGW171" s="72"/>
      <c r="HGX171" s="72"/>
      <c r="HGY171" s="72"/>
      <c r="HGZ171" s="72"/>
      <c r="HHA171" s="72"/>
      <c r="HHB171" s="72"/>
      <c r="HHC171" s="72"/>
      <c r="HHD171" s="72"/>
      <c r="HHE171" s="72"/>
      <c r="HHF171" s="72"/>
      <c r="HHG171" s="72"/>
      <c r="HHH171" s="72"/>
      <c r="HHI171" s="72"/>
      <c r="HHJ171" s="72"/>
      <c r="HHK171" s="72"/>
      <c r="HHL171" s="72"/>
      <c r="HHM171" s="72"/>
      <c r="HHN171" s="72"/>
      <c r="HHO171" s="72"/>
      <c r="HHP171" s="72"/>
      <c r="HHQ171" s="72"/>
      <c r="HHR171" s="72"/>
      <c r="HHS171" s="72"/>
      <c r="HHT171" s="72"/>
      <c r="HHU171" s="72"/>
      <c r="HHV171" s="72"/>
      <c r="HHW171" s="72"/>
      <c r="HHX171" s="72"/>
      <c r="HHY171" s="72"/>
      <c r="HHZ171" s="72"/>
      <c r="HIA171" s="72"/>
      <c r="HIB171" s="72"/>
      <c r="HIC171" s="72"/>
      <c r="HID171" s="72"/>
      <c r="HIE171" s="72"/>
      <c r="HIF171" s="72"/>
      <c r="HIG171" s="72"/>
      <c r="HIH171" s="72"/>
      <c r="HII171" s="72"/>
      <c r="HIJ171" s="72"/>
      <c r="HIK171" s="72"/>
      <c r="HIL171" s="72"/>
      <c r="HIM171" s="72"/>
      <c r="HIN171" s="72"/>
      <c r="HIO171" s="72"/>
      <c r="HIP171" s="72"/>
      <c r="HIQ171" s="72"/>
      <c r="HIR171" s="72"/>
      <c r="HIS171" s="72"/>
      <c r="HIT171" s="72"/>
      <c r="HIU171" s="72"/>
      <c r="HIV171" s="72"/>
      <c r="HIW171" s="72"/>
      <c r="HIX171" s="72"/>
      <c r="HIY171" s="72"/>
      <c r="HIZ171" s="72"/>
      <c r="HJA171" s="72"/>
      <c r="HJB171" s="72"/>
      <c r="HJC171" s="72"/>
      <c r="HJD171" s="72"/>
      <c r="HJE171" s="72"/>
      <c r="HJF171" s="72"/>
      <c r="HJG171" s="72"/>
      <c r="HJH171" s="72"/>
      <c r="HJI171" s="72"/>
      <c r="HJJ171" s="72"/>
      <c r="HJK171" s="72"/>
      <c r="HJL171" s="72"/>
      <c r="HJM171" s="72"/>
      <c r="HJN171" s="72"/>
      <c r="HJO171" s="72"/>
      <c r="HJP171" s="72"/>
      <c r="HJQ171" s="72"/>
      <c r="HJR171" s="72"/>
      <c r="HJS171" s="72"/>
      <c r="HJT171" s="72"/>
      <c r="HJU171" s="72"/>
      <c r="HJV171" s="72"/>
      <c r="HJW171" s="72"/>
      <c r="HJX171" s="72"/>
      <c r="HJY171" s="72"/>
      <c r="HJZ171" s="72"/>
      <c r="HKA171" s="72"/>
      <c r="HKB171" s="72"/>
      <c r="HKC171" s="72"/>
      <c r="HKD171" s="72"/>
      <c r="HKE171" s="72"/>
      <c r="HKF171" s="72"/>
      <c r="HKG171" s="72"/>
      <c r="HKH171" s="72"/>
      <c r="HKI171" s="72"/>
      <c r="HKJ171" s="72"/>
      <c r="HKK171" s="72"/>
      <c r="HKL171" s="72"/>
      <c r="HKM171" s="72"/>
      <c r="HKN171" s="72"/>
      <c r="HKO171" s="72"/>
      <c r="HKP171" s="72"/>
      <c r="HKQ171" s="72"/>
      <c r="HKR171" s="72"/>
      <c r="HKS171" s="72"/>
      <c r="HKT171" s="72"/>
      <c r="HKU171" s="72"/>
      <c r="HKV171" s="72"/>
      <c r="HKW171" s="72"/>
      <c r="HKX171" s="72"/>
      <c r="HKY171" s="72"/>
      <c r="HKZ171" s="72"/>
      <c r="HLA171" s="72"/>
      <c r="HLB171" s="72"/>
      <c r="HLC171" s="72"/>
      <c r="HLD171" s="72"/>
      <c r="HLE171" s="72"/>
      <c r="HLF171" s="72"/>
      <c r="HLG171" s="72"/>
      <c r="HLH171" s="72"/>
      <c r="HLI171" s="72"/>
      <c r="HLJ171" s="72"/>
      <c r="HLK171" s="72"/>
      <c r="HLL171" s="72"/>
      <c r="HLM171" s="72"/>
      <c r="HLN171" s="72"/>
      <c r="HLO171" s="72"/>
      <c r="HLP171" s="72"/>
      <c r="HLQ171" s="72"/>
      <c r="HLR171" s="72"/>
      <c r="HLS171" s="72"/>
      <c r="HLT171" s="72"/>
      <c r="HLU171" s="72"/>
      <c r="HLV171" s="72"/>
      <c r="HLW171" s="72"/>
      <c r="HLX171" s="72"/>
      <c r="HLY171" s="72"/>
      <c r="HLZ171" s="72"/>
      <c r="HMA171" s="72"/>
      <c r="HMB171" s="72"/>
      <c r="HMC171" s="72"/>
      <c r="HMD171" s="72"/>
      <c r="HME171" s="72"/>
      <c r="HMF171" s="72"/>
      <c r="HMG171" s="72"/>
      <c r="HMH171" s="72"/>
      <c r="HMI171" s="72"/>
      <c r="HMJ171" s="72"/>
      <c r="HMK171" s="72"/>
      <c r="HML171" s="72"/>
      <c r="HMM171" s="72"/>
      <c r="HMN171" s="72"/>
      <c r="HMO171" s="72"/>
      <c r="HMP171" s="72"/>
      <c r="HMQ171" s="72"/>
      <c r="HMR171" s="72"/>
      <c r="HMS171" s="72"/>
      <c r="HMT171" s="72"/>
      <c r="HMU171" s="72"/>
      <c r="HMV171" s="72"/>
      <c r="HMW171" s="72"/>
      <c r="HMX171" s="72"/>
      <c r="HMY171" s="72"/>
      <c r="HMZ171" s="72"/>
      <c r="HNA171" s="72"/>
      <c r="HNB171" s="72"/>
      <c r="HNC171" s="72"/>
      <c r="HND171" s="72"/>
      <c r="HNE171" s="72"/>
      <c r="HNF171" s="72"/>
      <c r="HNG171" s="72"/>
      <c r="HNH171" s="72"/>
      <c r="HNI171" s="72"/>
      <c r="HNJ171" s="72"/>
      <c r="HNK171" s="72"/>
      <c r="HNL171" s="72"/>
      <c r="HNM171" s="72"/>
      <c r="HNN171" s="72"/>
      <c r="HNO171" s="72"/>
      <c r="HNP171" s="72"/>
      <c r="HNQ171" s="72"/>
      <c r="HNR171" s="72"/>
      <c r="HNS171" s="72"/>
      <c r="HNT171" s="72"/>
      <c r="HNU171" s="72"/>
      <c r="HNV171" s="72"/>
      <c r="HNW171" s="72"/>
      <c r="HNX171" s="72"/>
      <c r="HNY171" s="72"/>
      <c r="HNZ171" s="72"/>
      <c r="HOA171" s="72"/>
      <c r="HOB171" s="72"/>
      <c r="HOC171" s="72"/>
      <c r="HOD171" s="72"/>
      <c r="HOE171" s="72"/>
      <c r="HOF171" s="72"/>
      <c r="HOG171" s="72"/>
      <c r="HOH171" s="72"/>
      <c r="HOI171" s="72"/>
      <c r="HOJ171" s="72"/>
      <c r="HOK171" s="72"/>
      <c r="HOL171" s="72"/>
      <c r="HOM171" s="72"/>
      <c r="HON171" s="72"/>
      <c r="HOO171" s="72"/>
      <c r="HOP171" s="72"/>
      <c r="HOQ171" s="72"/>
      <c r="HOR171" s="72"/>
      <c r="HOS171" s="72"/>
      <c r="HOT171" s="72"/>
      <c r="HOU171" s="72"/>
      <c r="HOV171" s="72"/>
      <c r="HOW171" s="72"/>
      <c r="HOX171" s="72"/>
      <c r="HOY171" s="72"/>
      <c r="HOZ171" s="72"/>
      <c r="HPA171" s="72"/>
      <c r="HPB171" s="72"/>
      <c r="HPC171" s="72"/>
      <c r="HPD171" s="72"/>
      <c r="HPE171" s="72"/>
      <c r="HPF171" s="72"/>
      <c r="HPG171" s="72"/>
      <c r="HPH171" s="72"/>
      <c r="HPI171" s="72"/>
      <c r="HPJ171" s="72"/>
      <c r="HPK171" s="72"/>
      <c r="HPL171" s="72"/>
      <c r="HPM171" s="72"/>
      <c r="HPN171" s="72"/>
      <c r="HPO171" s="72"/>
      <c r="HPP171" s="72"/>
      <c r="HPQ171" s="72"/>
      <c r="HPR171" s="72"/>
      <c r="HPS171" s="72"/>
      <c r="HPT171" s="72"/>
      <c r="HPU171" s="72"/>
      <c r="HPV171" s="72"/>
      <c r="HPW171" s="72"/>
      <c r="HPX171" s="72"/>
      <c r="HPY171" s="72"/>
      <c r="HPZ171" s="72"/>
      <c r="HQA171" s="72"/>
      <c r="HQB171" s="72"/>
      <c r="HQC171" s="72"/>
      <c r="HQD171" s="72"/>
      <c r="HQE171" s="72"/>
      <c r="HQF171" s="72"/>
      <c r="HQG171" s="72"/>
      <c r="HQH171" s="72"/>
      <c r="HQI171" s="72"/>
      <c r="HQJ171" s="72"/>
      <c r="HQK171" s="72"/>
      <c r="HQL171" s="72"/>
      <c r="HQM171" s="72"/>
      <c r="HQN171" s="72"/>
      <c r="HQO171" s="72"/>
      <c r="HQP171" s="72"/>
      <c r="HQQ171" s="72"/>
      <c r="HQR171" s="72"/>
      <c r="HQS171" s="72"/>
      <c r="HQT171" s="72"/>
      <c r="HQU171" s="72"/>
      <c r="HQV171" s="72"/>
      <c r="HQW171" s="72"/>
      <c r="HQX171" s="72"/>
      <c r="HQY171" s="72"/>
      <c r="HQZ171" s="72"/>
      <c r="HRA171" s="72"/>
      <c r="HRB171" s="72"/>
      <c r="HRC171" s="72"/>
      <c r="HRD171" s="72"/>
      <c r="HRE171" s="72"/>
      <c r="HRF171" s="72"/>
      <c r="HRG171" s="72"/>
      <c r="HRH171" s="72"/>
      <c r="HRI171" s="72"/>
      <c r="HRJ171" s="72"/>
      <c r="HRK171" s="72"/>
      <c r="HRL171" s="72"/>
      <c r="HRM171" s="72"/>
      <c r="HRN171" s="72"/>
      <c r="HRO171" s="72"/>
      <c r="HRP171" s="72"/>
      <c r="HRQ171" s="72"/>
      <c r="HRR171" s="72"/>
      <c r="HRS171" s="72"/>
      <c r="HRT171" s="72"/>
      <c r="HRU171" s="72"/>
      <c r="HRV171" s="72"/>
      <c r="HRW171" s="72"/>
      <c r="HRX171" s="72"/>
      <c r="HRY171" s="72"/>
      <c r="HRZ171" s="72"/>
      <c r="HSA171" s="72"/>
      <c r="HSB171" s="72"/>
      <c r="HSC171" s="72"/>
      <c r="HSD171" s="72"/>
      <c r="HSE171" s="72"/>
      <c r="HSF171" s="72"/>
      <c r="HSG171" s="72"/>
      <c r="HSH171" s="72"/>
      <c r="HSI171" s="72"/>
      <c r="HSJ171" s="72"/>
      <c r="HSK171" s="72"/>
      <c r="HSL171" s="72"/>
      <c r="HSM171" s="72"/>
      <c r="HSN171" s="72"/>
      <c r="HSO171" s="72"/>
      <c r="HSP171" s="72"/>
      <c r="HSQ171" s="72"/>
      <c r="HSR171" s="72"/>
      <c r="HSS171" s="72"/>
      <c r="HST171" s="72"/>
      <c r="HSU171" s="72"/>
      <c r="HSV171" s="72"/>
      <c r="HSW171" s="72"/>
      <c r="HSX171" s="72"/>
      <c r="HSY171" s="72"/>
      <c r="HSZ171" s="72"/>
      <c r="HTA171" s="72"/>
      <c r="HTB171" s="72"/>
      <c r="HTC171" s="72"/>
      <c r="HTD171" s="72"/>
      <c r="HTE171" s="72"/>
      <c r="HTF171" s="72"/>
      <c r="HTG171" s="72"/>
      <c r="HTH171" s="72"/>
      <c r="HTI171" s="72"/>
      <c r="HTJ171" s="72"/>
      <c r="HTK171" s="72"/>
      <c r="HTL171" s="72"/>
      <c r="HTM171" s="72"/>
      <c r="HTN171" s="72"/>
      <c r="HTO171" s="72"/>
      <c r="HTP171" s="72"/>
      <c r="HTQ171" s="72"/>
      <c r="HTR171" s="72"/>
      <c r="HTS171" s="72"/>
      <c r="HTT171" s="72"/>
      <c r="HTU171" s="72"/>
      <c r="HTV171" s="72"/>
      <c r="HTW171" s="72"/>
      <c r="HTX171" s="72"/>
      <c r="HTY171" s="72"/>
      <c r="HTZ171" s="72"/>
      <c r="HUA171" s="72"/>
      <c r="HUB171" s="72"/>
      <c r="HUC171" s="72"/>
      <c r="HUD171" s="72"/>
      <c r="HUE171" s="72"/>
      <c r="HUF171" s="72"/>
      <c r="HUG171" s="72"/>
      <c r="HUH171" s="72"/>
      <c r="HUI171" s="72"/>
      <c r="HUJ171" s="72"/>
      <c r="HUK171" s="72"/>
      <c r="HUL171" s="72"/>
      <c r="HUM171" s="72"/>
      <c r="HUN171" s="72"/>
      <c r="HUO171" s="72"/>
      <c r="HUP171" s="72"/>
      <c r="HUQ171" s="72"/>
      <c r="HUR171" s="72"/>
      <c r="HUS171" s="72"/>
      <c r="HUT171" s="72"/>
      <c r="HUU171" s="72"/>
      <c r="HUV171" s="72"/>
      <c r="HUW171" s="72"/>
      <c r="HUX171" s="72"/>
      <c r="HUY171" s="72"/>
      <c r="HUZ171" s="72"/>
      <c r="HVA171" s="72"/>
      <c r="HVB171" s="72"/>
      <c r="HVC171" s="72"/>
      <c r="HVD171" s="72"/>
      <c r="HVE171" s="72"/>
      <c r="HVF171" s="72"/>
      <c r="HVG171" s="72"/>
      <c r="HVH171" s="72"/>
      <c r="HVI171" s="72"/>
      <c r="HVJ171" s="72"/>
      <c r="HVK171" s="72"/>
      <c r="HVL171" s="72"/>
      <c r="HVM171" s="72"/>
      <c r="HVN171" s="72"/>
      <c r="HVO171" s="72"/>
      <c r="HVP171" s="72"/>
      <c r="HVQ171" s="72"/>
      <c r="HVR171" s="72"/>
      <c r="HVS171" s="72"/>
      <c r="HVT171" s="72"/>
      <c r="HVU171" s="72"/>
      <c r="HVV171" s="72"/>
      <c r="HVW171" s="72"/>
      <c r="HVX171" s="72"/>
      <c r="HVY171" s="72"/>
      <c r="HVZ171" s="72"/>
      <c r="HWA171" s="72"/>
      <c r="HWB171" s="72"/>
      <c r="HWC171" s="72"/>
      <c r="HWD171" s="72"/>
      <c r="HWE171" s="72"/>
      <c r="HWF171" s="72"/>
      <c r="HWG171" s="72"/>
      <c r="HWH171" s="72"/>
      <c r="HWI171" s="72"/>
      <c r="HWJ171" s="72"/>
      <c r="HWK171" s="72"/>
      <c r="HWL171" s="72"/>
      <c r="HWM171" s="72"/>
      <c r="HWN171" s="72"/>
      <c r="HWO171" s="72"/>
      <c r="HWP171" s="72"/>
      <c r="HWQ171" s="72"/>
      <c r="HWR171" s="72"/>
      <c r="HWS171" s="72"/>
      <c r="HWT171" s="72"/>
      <c r="HWU171" s="72"/>
      <c r="HWV171" s="72"/>
      <c r="HWW171" s="72"/>
      <c r="HWX171" s="72"/>
      <c r="HWY171" s="72"/>
      <c r="HWZ171" s="72"/>
      <c r="HXA171" s="72"/>
      <c r="HXB171" s="72"/>
      <c r="HXC171" s="72"/>
      <c r="HXD171" s="72"/>
      <c r="HXE171" s="72"/>
      <c r="HXF171" s="72"/>
      <c r="HXG171" s="72"/>
      <c r="HXH171" s="72"/>
      <c r="HXI171" s="72"/>
      <c r="HXJ171" s="72"/>
      <c r="HXK171" s="72"/>
      <c r="HXL171" s="72"/>
      <c r="HXM171" s="72"/>
      <c r="HXN171" s="72"/>
      <c r="HXO171" s="72"/>
      <c r="HXP171" s="72"/>
      <c r="HXQ171" s="72"/>
      <c r="HXR171" s="72"/>
      <c r="HXS171" s="72"/>
      <c r="HXT171" s="72"/>
      <c r="HXU171" s="72"/>
      <c r="HXV171" s="72"/>
      <c r="HXW171" s="72"/>
      <c r="HXX171" s="72"/>
      <c r="HXY171" s="72"/>
      <c r="HXZ171" s="72"/>
      <c r="HYA171" s="72"/>
      <c r="HYB171" s="72"/>
      <c r="HYC171" s="72"/>
      <c r="HYD171" s="72"/>
      <c r="HYE171" s="72"/>
      <c r="HYF171" s="72"/>
      <c r="HYG171" s="72"/>
      <c r="HYH171" s="72"/>
      <c r="HYI171" s="72"/>
      <c r="HYJ171" s="72"/>
      <c r="HYK171" s="72"/>
      <c r="HYL171" s="72"/>
      <c r="HYM171" s="72"/>
      <c r="HYN171" s="72"/>
      <c r="HYO171" s="72"/>
      <c r="HYP171" s="72"/>
      <c r="HYQ171" s="72"/>
      <c r="HYR171" s="72"/>
      <c r="HYS171" s="72"/>
      <c r="HYT171" s="72"/>
      <c r="HYU171" s="72"/>
      <c r="HYV171" s="72"/>
      <c r="HYW171" s="72"/>
      <c r="HYX171" s="72"/>
      <c r="HYY171" s="72"/>
      <c r="HYZ171" s="72"/>
      <c r="HZA171" s="72"/>
      <c r="HZB171" s="72"/>
      <c r="HZC171" s="72"/>
      <c r="HZD171" s="72"/>
      <c r="HZE171" s="72"/>
      <c r="HZF171" s="72"/>
      <c r="HZG171" s="72"/>
      <c r="HZH171" s="72"/>
      <c r="HZI171" s="72"/>
      <c r="HZJ171" s="72"/>
      <c r="HZK171" s="72"/>
      <c r="HZL171" s="72"/>
      <c r="HZM171" s="72"/>
      <c r="HZN171" s="72"/>
      <c r="HZO171" s="72"/>
      <c r="HZP171" s="72"/>
      <c r="HZQ171" s="72"/>
      <c r="HZR171" s="72"/>
      <c r="HZS171" s="72"/>
      <c r="HZT171" s="72"/>
      <c r="HZU171" s="72"/>
      <c r="HZV171" s="72"/>
      <c r="HZW171" s="72"/>
      <c r="HZX171" s="72"/>
      <c r="HZY171" s="72"/>
      <c r="HZZ171" s="72"/>
      <c r="IAA171" s="72"/>
      <c r="IAB171" s="72"/>
      <c r="IAC171" s="72"/>
      <c r="IAD171" s="72"/>
      <c r="IAE171" s="72"/>
      <c r="IAF171" s="72"/>
      <c r="IAG171" s="72"/>
      <c r="IAH171" s="72"/>
      <c r="IAI171" s="72"/>
      <c r="IAJ171" s="72"/>
      <c r="IAK171" s="72"/>
      <c r="IAL171" s="72"/>
      <c r="IAM171" s="72"/>
      <c r="IAN171" s="72"/>
      <c r="IAO171" s="72"/>
      <c r="IAP171" s="72"/>
      <c r="IAQ171" s="72"/>
      <c r="IAR171" s="72"/>
      <c r="IAS171" s="72"/>
      <c r="IAT171" s="72"/>
      <c r="IAU171" s="72"/>
      <c r="IAV171" s="72"/>
      <c r="IAW171" s="72"/>
      <c r="IAX171" s="72"/>
      <c r="IAY171" s="72"/>
      <c r="IAZ171" s="72"/>
      <c r="IBA171" s="72"/>
      <c r="IBB171" s="72"/>
      <c r="IBC171" s="72"/>
      <c r="IBD171" s="72"/>
      <c r="IBE171" s="72"/>
      <c r="IBF171" s="72"/>
      <c r="IBG171" s="72"/>
      <c r="IBH171" s="72"/>
      <c r="IBI171" s="72"/>
      <c r="IBJ171" s="72"/>
      <c r="IBK171" s="72"/>
      <c r="IBL171" s="72"/>
      <c r="IBM171" s="72"/>
      <c r="IBN171" s="72"/>
      <c r="IBO171" s="72"/>
      <c r="IBP171" s="72"/>
      <c r="IBQ171" s="72"/>
      <c r="IBR171" s="72"/>
      <c r="IBS171" s="72"/>
      <c r="IBT171" s="72"/>
      <c r="IBU171" s="72"/>
      <c r="IBV171" s="72"/>
      <c r="IBW171" s="72"/>
      <c r="IBX171" s="72"/>
      <c r="IBY171" s="72"/>
      <c r="IBZ171" s="72"/>
      <c r="ICA171" s="72"/>
      <c r="ICB171" s="72"/>
      <c r="ICC171" s="72"/>
      <c r="ICD171" s="72"/>
      <c r="ICE171" s="72"/>
      <c r="ICF171" s="72"/>
      <c r="ICG171" s="72"/>
      <c r="ICH171" s="72"/>
      <c r="ICI171" s="72"/>
      <c r="ICJ171" s="72"/>
      <c r="ICK171" s="72"/>
      <c r="ICL171" s="72"/>
      <c r="ICM171" s="72"/>
      <c r="ICN171" s="72"/>
      <c r="ICO171" s="72"/>
      <c r="ICP171" s="72"/>
      <c r="ICQ171" s="72"/>
      <c r="ICR171" s="72"/>
      <c r="ICS171" s="72"/>
      <c r="ICT171" s="72"/>
      <c r="ICU171" s="72"/>
      <c r="ICV171" s="72"/>
      <c r="ICW171" s="72"/>
      <c r="ICX171" s="72"/>
      <c r="ICY171" s="72"/>
      <c r="ICZ171" s="72"/>
      <c r="IDA171" s="72"/>
      <c r="IDB171" s="72"/>
      <c r="IDC171" s="72"/>
      <c r="IDD171" s="72"/>
      <c r="IDE171" s="72"/>
      <c r="IDF171" s="72"/>
      <c r="IDG171" s="72"/>
      <c r="IDH171" s="72"/>
      <c r="IDI171" s="72"/>
      <c r="IDJ171" s="72"/>
      <c r="IDK171" s="72"/>
      <c r="IDL171" s="72"/>
      <c r="IDM171" s="72"/>
      <c r="IDN171" s="72"/>
      <c r="IDO171" s="72"/>
      <c r="IDP171" s="72"/>
      <c r="IDQ171" s="72"/>
      <c r="IDR171" s="72"/>
      <c r="IDS171" s="72"/>
      <c r="IDT171" s="72"/>
      <c r="IDU171" s="72"/>
      <c r="IDV171" s="72"/>
      <c r="IDW171" s="72"/>
      <c r="IDX171" s="72"/>
      <c r="IDY171" s="72"/>
      <c r="IDZ171" s="72"/>
      <c r="IEA171" s="72"/>
      <c r="IEB171" s="72"/>
      <c r="IEC171" s="72"/>
      <c r="IED171" s="72"/>
      <c r="IEE171" s="72"/>
      <c r="IEF171" s="72"/>
      <c r="IEG171" s="72"/>
      <c r="IEH171" s="72"/>
      <c r="IEI171" s="72"/>
      <c r="IEJ171" s="72"/>
      <c r="IEK171" s="72"/>
      <c r="IEL171" s="72"/>
      <c r="IEM171" s="72"/>
      <c r="IEN171" s="72"/>
      <c r="IEO171" s="72"/>
      <c r="IEP171" s="72"/>
      <c r="IEQ171" s="72"/>
      <c r="IER171" s="72"/>
      <c r="IES171" s="72"/>
      <c r="IET171" s="72"/>
      <c r="IEU171" s="72"/>
      <c r="IEV171" s="72"/>
      <c r="IEW171" s="72"/>
      <c r="IEX171" s="72"/>
      <c r="IEY171" s="72"/>
      <c r="IEZ171" s="72"/>
      <c r="IFA171" s="72"/>
      <c r="IFB171" s="72"/>
      <c r="IFC171" s="72"/>
      <c r="IFD171" s="72"/>
      <c r="IFE171" s="72"/>
      <c r="IFF171" s="72"/>
      <c r="IFG171" s="72"/>
      <c r="IFH171" s="72"/>
      <c r="IFI171" s="72"/>
      <c r="IFJ171" s="72"/>
      <c r="IFK171" s="72"/>
      <c r="IFL171" s="72"/>
      <c r="IFM171" s="72"/>
      <c r="IFN171" s="72"/>
      <c r="IFO171" s="72"/>
      <c r="IFP171" s="72"/>
      <c r="IFQ171" s="72"/>
      <c r="IFR171" s="72"/>
      <c r="IFS171" s="72"/>
      <c r="IFT171" s="72"/>
      <c r="IFU171" s="72"/>
      <c r="IFV171" s="72"/>
      <c r="IFW171" s="72"/>
      <c r="IFX171" s="72"/>
      <c r="IFY171" s="72"/>
      <c r="IFZ171" s="72"/>
      <c r="IGA171" s="72"/>
      <c r="IGB171" s="72"/>
      <c r="IGC171" s="72"/>
      <c r="IGD171" s="72"/>
      <c r="IGE171" s="72"/>
      <c r="IGF171" s="72"/>
      <c r="IGG171" s="72"/>
      <c r="IGH171" s="72"/>
      <c r="IGI171" s="72"/>
      <c r="IGJ171" s="72"/>
      <c r="IGK171" s="72"/>
      <c r="IGL171" s="72"/>
      <c r="IGM171" s="72"/>
      <c r="IGN171" s="72"/>
      <c r="IGO171" s="72"/>
      <c r="IGP171" s="72"/>
      <c r="IGQ171" s="72"/>
      <c r="IGR171" s="72"/>
      <c r="IGS171" s="72"/>
      <c r="IGT171" s="72"/>
      <c r="IGU171" s="72"/>
      <c r="IGV171" s="72"/>
      <c r="IGW171" s="72"/>
      <c r="IGX171" s="72"/>
      <c r="IGY171" s="72"/>
      <c r="IGZ171" s="72"/>
      <c r="IHA171" s="72"/>
      <c r="IHB171" s="72"/>
      <c r="IHC171" s="72"/>
      <c r="IHD171" s="72"/>
      <c r="IHE171" s="72"/>
      <c r="IHF171" s="72"/>
      <c r="IHG171" s="72"/>
      <c r="IHH171" s="72"/>
      <c r="IHI171" s="72"/>
      <c r="IHJ171" s="72"/>
      <c r="IHK171" s="72"/>
      <c r="IHL171" s="72"/>
      <c r="IHM171" s="72"/>
      <c r="IHN171" s="72"/>
      <c r="IHO171" s="72"/>
      <c r="IHP171" s="72"/>
      <c r="IHQ171" s="72"/>
      <c r="IHR171" s="72"/>
      <c r="IHS171" s="72"/>
      <c r="IHT171" s="72"/>
      <c r="IHU171" s="72"/>
      <c r="IHV171" s="72"/>
      <c r="IHW171" s="72"/>
      <c r="IHX171" s="72"/>
      <c r="IHY171" s="72"/>
      <c r="IHZ171" s="72"/>
      <c r="IIA171" s="72"/>
      <c r="IIB171" s="72"/>
      <c r="IIC171" s="72"/>
      <c r="IID171" s="72"/>
      <c r="IIE171" s="72"/>
      <c r="IIF171" s="72"/>
      <c r="IIG171" s="72"/>
      <c r="IIH171" s="72"/>
      <c r="III171" s="72"/>
      <c r="IIJ171" s="72"/>
      <c r="IIK171" s="72"/>
      <c r="IIL171" s="72"/>
      <c r="IIM171" s="72"/>
      <c r="IIN171" s="72"/>
      <c r="IIO171" s="72"/>
      <c r="IIP171" s="72"/>
      <c r="IIQ171" s="72"/>
      <c r="IIR171" s="72"/>
      <c r="IIS171" s="72"/>
      <c r="IIT171" s="72"/>
      <c r="IIU171" s="72"/>
      <c r="IIV171" s="72"/>
      <c r="IIW171" s="72"/>
      <c r="IIX171" s="72"/>
      <c r="IIY171" s="72"/>
      <c r="IIZ171" s="72"/>
      <c r="IJA171" s="72"/>
      <c r="IJB171" s="72"/>
      <c r="IJC171" s="72"/>
      <c r="IJD171" s="72"/>
      <c r="IJE171" s="72"/>
      <c r="IJF171" s="72"/>
      <c r="IJG171" s="72"/>
      <c r="IJH171" s="72"/>
      <c r="IJI171" s="72"/>
      <c r="IJJ171" s="72"/>
      <c r="IJK171" s="72"/>
      <c r="IJL171" s="72"/>
      <c r="IJM171" s="72"/>
      <c r="IJN171" s="72"/>
      <c r="IJO171" s="72"/>
      <c r="IJP171" s="72"/>
      <c r="IJQ171" s="72"/>
      <c r="IJR171" s="72"/>
      <c r="IJS171" s="72"/>
      <c r="IJT171" s="72"/>
      <c r="IJU171" s="72"/>
      <c r="IJV171" s="72"/>
      <c r="IJW171" s="72"/>
      <c r="IJX171" s="72"/>
      <c r="IJY171" s="72"/>
      <c r="IJZ171" s="72"/>
      <c r="IKA171" s="72"/>
      <c r="IKB171" s="72"/>
      <c r="IKC171" s="72"/>
      <c r="IKD171" s="72"/>
      <c r="IKE171" s="72"/>
      <c r="IKF171" s="72"/>
      <c r="IKG171" s="72"/>
      <c r="IKH171" s="72"/>
      <c r="IKI171" s="72"/>
      <c r="IKJ171" s="72"/>
      <c r="IKK171" s="72"/>
      <c r="IKL171" s="72"/>
      <c r="IKM171" s="72"/>
      <c r="IKN171" s="72"/>
      <c r="IKO171" s="72"/>
      <c r="IKP171" s="72"/>
      <c r="IKQ171" s="72"/>
      <c r="IKR171" s="72"/>
      <c r="IKS171" s="72"/>
      <c r="IKT171" s="72"/>
      <c r="IKU171" s="72"/>
      <c r="IKV171" s="72"/>
      <c r="IKW171" s="72"/>
      <c r="IKX171" s="72"/>
      <c r="IKY171" s="72"/>
      <c r="IKZ171" s="72"/>
      <c r="ILA171" s="72"/>
      <c r="ILB171" s="72"/>
      <c r="ILC171" s="72"/>
      <c r="ILD171" s="72"/>
      <c r="ILE171" s="72"/>
      <c r="ILF171" s="72"/>
      <c r="ILG171" s="72"/>
      <c r="ILH171" s="72"/>
      <c r="ILI171" s="72"/>
      <c r="ILJ171" s="72"/>
      <c r="ILK171" s="72"/>
      <c r="ILL171" s="72"/>
      <c r="ILM171" s="72"/>
      <c r="ILN171" s="72"/>
      <c r="ILO171" s="72"/>
      <c r="ILP171" s="72"/>
      <c r="ILQ171" s="72"/>
      <c r="ILR171" s="72"/>
      <c r="ILS171" s="72"/>
      <c r="ILT171" s="72"/>
      <c r="ILU171" s="72"/>
      <c r="ILV171" s="72"/>
      <c r="ILW171" s="72"/>
      <c r="ILX171" s="72"/>
      <c r="ILY171" s="72"/>
      <c r="ILZ171" s="72"/>
      <c r="IMA171" s="72"/>
      <c r="IMB171" s="72"/>
      <c r="IMC171" s="72"/>
      <c r="IMD171" s="72"/>
      <c r="IME171" s="72"/>
      <c r="IMF171" s="72"/>
      <c r="IMG171" s="72"/>
      <c r="IMH171" s="72"/>
      <c r="IMI171" s="72"/>
      <c r="IMJ171" s="72"/>
      <c r="IMK171" s="72"/>
      <c r="IML171" s="72"/>
      <c r="IMM171" s="72"/>
      <c r="IMN171" s="72"/>
      <c r="IMO171" s="72"/>
      <c r="IMP171" s="72"/>
      <c r="IMQ171" s="72"/>
      <c r="IMR171" s="72"/>
      <c r="IMS171" s="72"/>
      <c r="IMT171" s="72"/>
      <c r="IMU171" s="72"/>
      <c r="IMV171" s="72"/>
      <c r="IMW171" s="72"/>
      <c r="IMX171" s="72"/>
      <c r="IMY171" s="72"/>
      <c r="IMZ171" s="72"/>
      <c r="INA171" s="72"/>
      <c r="INB171" s="72"/>
      <c r="INC171" s="72"/>
      <c r="IND171" s="72"/>
      <c r="INE171" s="72"/>
      <c r="INF171" s="72"/>
      <c r="ING171" s="72"/>
      <c r="INH171" s="72"/>
      <c r="INI171" s="72"/>
      <c r="INJ171" s="72"/>
      <c r="INK171" s="72"/>
      <c r="INL171" s="72"/>
      <c r="INM171" s="72"/>
      <c r="INN171" s="72"/>
      <c r="INO171" s="72"/>
      <c r="INP171" s="72"/>
      <c r="INQ171" s="72"/>
      <c r="INR171" s="72"/>
      <c r="INS171" s="72"/>
      <c r="INT171" s="72"/>
      <c r="INU171" s="72"/>
      <c r="INV171" s="72"/>
      <c r="INW171" s="72"/>
      <c r="INX171" s="72"/>
      <c r="INY171" s="72"/>
      <c r="INZ171" s="72"/>
      <c r="IOA171" s="72"/>
      <c r="IOB171" s="72"/>
      <c r="IOC171" s="72"/>
      <c r="IOD171" s="72"/>
      <c r="IOE171" s="72"/>
      <c r="IOF171" s="72"/>
      <c r="IOG171" s="72"/>
      <c r="IOH171" s="72"/>
      <c r="IOI171" s="72"/>
      <c r="IOJ171" s="72"/>
      <c r="IOK171" s="72"/>
      <c r="IOL171" s="72"/>
      <c r="IOM171" s="72"/>
      <c r="ION171" s="72"/>
      <c r="IOO171" s="72"/>
      <c r="IOP171" s="72"/>
      <c r="IOQ171" s="72"/>
      <c r="IOR171" s="72"/>
      <c r="IOS171" s="72"/>
      <c r="IOT171" s="72"/>
      <c r="IOU171" s="72"/>
      <c r="IOV171" s="72"/>
      <c r="IOW171" s="72"/>
      <c r="IOX171" s="72"/>
      <c r="IOY171" s="72"/>
      <c r="IOZ171" s="72"/>
      <c r="IPA171" s="72"/>
      <c r="IPB171" s="72"/>
      <c r="IPC171" s="72"/>
      <c r="IPD171" s="72"/>
      <c r="IPE171" s="72"/>
      <c r="IPF171" s="72"/>
      <c r="IPG171" s="72"/>
      <c r="IPH171" s="72"/>
      <c r="IPI171" s="72"/>
      <c r="IPJ171" s="72"/>
      <c r="IPK171" s="72"/>
      <c r="IPL171" s="72"/>
      <c r="IPM171" s="72"/>
      <c r="IPN171" s="72"/>
      <c r="IPO171" s="72"/>
      <c r="IPP171" s="72"/>
      <c r="IPQ171" s="72"/>
      <c r="IPR171" s="72"/>
      <c r="IPS171" s="72"/>
      <c r="IPT171" s="72"/>
      <c r="IPU171" s="72"/>
      <c r="IPV171" s="72"/>
      <c r="IPW171" s="72"/>
      <c r="IPX171" s="72"/>
      <c r="IPY171" s="72"/>
      <c r="IPZ171" s="72"/>
      <c r="IQA171" s="72"/>
      <c r="IQB171" s="72"/>
      <c r="IQC171" s="72"/>
      <c r="IQD171" s="72"/>
      <c r="IQE171" s="72"/>
      <c r="IQF171" s="72"/>
      <c r="IQG171" s="72"/>
      <c r="IQH171" s="72"/>
      <c r="IQI171" s="72"/>
      <c r="IQJ171" s="72"/>
      <c r="IQK171" s="72"/>
      <c r="IQL171" s="72"/>
      <c r="IQM171" s="72"/>
      <c r="IQN171" s="72"/>
      <c r="IQO171" s="72"/>
      <c r="IQP171" s="72"/>
      <c r="IQQ171" s="72"/>
      <c r="IQR171" s="72"/>
      <c r="IQS171" s="72"/>
      <c r="IQT171" s="72"/>
      <c r="IQU171" s="72"/>
      <c r="IQV171" s="72"/>
      <c r="IQW171" s="72"/>
      <c r="IQX171" s="72"/>
      <c r="IQY171" s="72"/>
      <c r="IQZ171" s="72"/>
      <c r="IRA171" s="72"/>
      <c r="IRB171" s="72"/>
      <c r="IRC171" s="72"/>
      <c r="IRD171" s="72"/>
      <c r="IRE171" s="72"/>
      <c r="IRF171" s="72"/>
      <c r="IRG171" s="72"/>
      <c r="IRH171" s="72"/>
      <c r="IRI171" s="72"/>
      <c r="IRJ171" s="72"/>
      <c r="IRK171" s="72"/>
      <c r="IRL171" s="72"/>
      <c r="IRM171" s="72"/>
      <c r="IRN171" s="72"/>
      <c r="IRO171" s="72"/>
      <c r="IRP171" s="72"/>
      <c r="IRQ171" s="72"/>
      <c r="IRR171" s="72"/>
      <c r="IRS171" s="72"/>
      <c r="IRT171" s="72"/>
      <c r="IRU171" s="72"/>
      <c r="IRV171" s="72"/>
      <c r="IRW171" s="72"/>
      <c r="IRX171" s="72"/>
      <c r="IRY171" s="72"/>
      <c r="IRZ171" s="72"/>
      <c r="ISA171" s="72"/>
      <c r="ISB171" s="72"/>
      <c r="ISC171" s="72"/>
      <c r="ISD171" s="72"/>
      <c r="ISE171" s="72"/>
      <c r="ISF171" s="72"/>
      <c r="ISG171" s="72"/>
      <c r="ISH171" s="72"/>
      <c r="ISI171" s="72"/>
      <c r="ISJ171" s="72"/>
      <c r="ISK171" s="72"/>
      <c r="ISL171" s="72"/>
      <c r="ISM171" s="72"/>
      <c r="ISN171" s="72"/>
      <c r="ISO171" s="72"/>
      <c r="ISP171" s="72"/>
      <c r="ISQ171" s="72"/>
      <c r="ISR171" s="72"/>
      <c r="ISS171" s="72"/>
      <c r="IST171" s="72"/>
      <c r="ISU171" s="72"/>
      <c r="ISV171" s="72"/>
      <c r="ISW171" s="72"/>
      <c r="ISX171" s="72"/>
      <c r="ISY171" s="72"/>
      <c r="ISZ171" s="72"/>
      <c r="ITA171" s="72"/>
      <c r="ITB171" s="72"/>
      <c r="ITC171" s="72"/>
      <c r="ITD171" s="72"/>
      <c r="ITE171" s="72"/>
      <c r="ITF171" s="72"/>
      <c r="ITG171" s="72"/>
      <c r="ITH171" s="72"/>
      <c r="ITI171" s="72"/>
      <c r="ITJ171" s="72"/>
      <c r="ITK171" s="72"/>
      <c r="ITL171" s="72"/>
      <c r="ITM171" s="72"/>
      <c r="ITN171" s="72"/>
      <c r="ITO171" s="72"/>
      <c r="ITP171" s="72"/>
      <c r="ITQ171" s="72"/>
      <c r="ITR171" s="72"/>
      <c r="ITS171" s="72"/>
      <c r="ITT171" s="72"/>
      <c r="ITU171" s="72"/>
      <c r="ITV171" s="72"/>
      <c r="ITW171" s="72"/>
      <c r="ITX171" s="72"/>
      <c r="ITY171" s="72"/>
      <c r="ITZ171" s="72"/>
      <c r="IUA171" s="72"/>
      <c r="IUB171" s="72"/>
      <c r="IUC171" s="72"/>
      <c r="IUD171" s="72"/>
      <c r="IUE171" s="72"/>
      <c r="IUF171" s="72"/>
      <c r="IUG171" s="72"/>
      <c r="IUH171" s="72"/>
      <c r="IUI171" s="72"/>
      <c r="IUJ171" s="72"/>
      <c r="IUK171" s="72"/>
      <c r="IUL171" s="72"/>
      <c r="IUM171" s="72"/>
      <c r="IUN171" s="72"/>
      <c r="IUO171" s="72"/>
      <c r="IUP171" s="72"/>
      <c r="IUQ171" s="72"/>
      <c r="IUR171" s="72"/>
      <c r="IUS171" s="72"/>
      <c r="IUT171" s="72"/>
      <c r="IUU171" s="72"/>
      <c r="IUV171" s="72"/>
      <c r="IUW171" s="72"/>
      <c r="IUX171" s="72"/>
      <c r="IUY171" s="72"/>
      <c r="IUZ171" s="72"/>
      <c r="IVA171" s="72"/>
      <c r="IVB171" s="72"/>
      <c r="IVC171" s="72"/>
      <c r="IVD171" s="72"/>
      <c r="IVE171" s="72"/>
      <c r="IVF171" s="72"/>
      <c r="IVG171" s="72"/>
      <c r="IVH171" s="72"/>
      <c r="IVI171" s="72"/>
      <c r="IVJ171" s="72"/>
      <c r="IVK171" s="72"/>
      <c r="IVL171" s="72"/>
      <c r="IVM171" s="72"/>
      <c r="IVN171" s="72"/>
      <c r="IVO171" s="72"/>
      <c r="IVP171" s="72"/>
      <c r="IVQ171" s="72"/>
      <c r="IVR171" s="72"/>
      <c r="IVS171" s="72"/>
      <c r="IVT171" s="72"/>
      <c r="IVU171" s="72"/>
      <c r="IVV171" s="72"/>
      <c r="IVW171" s="72"/>
      <c r="IVX171" s="72"/>
      <c r="IVY171" s="72"/>
      <c r="IVZ171" s="72"/>
      <c r="IWA171" s="72"/>
      <c r="IWB171" s="72"/>
      <c r="IWC171" s="72"/>
      <c r="IWD171" s="72"/>
      <c r="IWE171" s="72"/>
      <c r="IWF171" s="72"/>
      <c r="IWG171" s="72"/>
      <c r="IWH171" s="72"/>
      <c r="IWI171" s="72"/>
      <c r="IWJ171" s="72"/>
      <c r="IWK171" s="72"/>
      <c r="IWL171" s="72"/>
      <c r="IWM171" s="72"/>
      <c r="IWN171" s="72"/>
      <c r="IWO171" s="72"/>
      <c r="IWP171" s="72"/>
      <c r="IWQ171" s="72"/>
      <c r="IWR171" s="72"/>
      <c r="IWS171" s="72"/>
      <c r="IWT171" s="72"/>
      <c r="IWU171" s="72"/>
      <c r="IWV171" s="72"/>
      <c r="IWW171" s="72"/>
      <c r="IWX171" s="72"/>
      <c r="IWY171" s="72"/>
      <c r="IWZ171" s="72"/>
      <c r="IXA171" s="72"/>
      <c r="IXB171" s="72"/>
      <c r="IXC171" s="72"/>
      <c r="IXD171" s="72"/>
      <c r="IXE171" s="72"/>
      <c r="IXF171" s="72"/>
      <c r="IXG171" s="72"/>
      <c r="IXH171" s="72"/>
      <c r="IXI171" s="72"/>
      <c r="IXJ171" s="72"/>
      <c r="IXK171" s="72"/>
      <c r="IXL171" s="72"/>
      <c r="IXM171" s="72"/>
      <c r="IXN171" s="72"/>
      <c r="IXO171" s="72"/>
      <c r="IXP171" s="72"/>
      <c r="IXQ171" s="72"/>
      <c r="IXR171" s="72"/>
      <c r="IXS171" s="72"/>
      <c r="IXT171" s="72"/>
      <c r="IXU171" s="72"/>
      <c r="IXV171" s="72"/>
      <c r="IXW171" s="72"/>
      <c r="IXX171" s="72"/>
      <c r="IXY171" s="72"/>
      <c r="IXZ171" s="72"/>
      <c r="IYA171" s="72"/>
      <c r="IYB171" s="72"/>
      <c r="IYC171" s="72"/>
      <c r="IYD171" s="72"/>
      <c r="IYE171" s="72"/>
      <c r="IYF171" s="72"/>
      <c r="IYG171" s="72"/>
      <c r="IYH171" s="72"/>
      <c r="IYI171" s="72"/>
      <c r="IYJ171" s="72"/>
      <c r="IYK171" s="72"/>
      <c r="IYL171" s="72"/>
      <c r="IYM171" s="72"/>
      <c r="IYN171" s="72"/>
      <c r="IYO171" s="72"/>
      <c r="IYP171" s="72"/>
      <c r="IYQ171" s="72"/>
      <c r="IYR171" s="72"/>
      <c r="IYS171" s="72"/>
      <c r="IYT171" s="72"/>
      <c r="IYU171" s="72"/>
      <c r="IYV171" s="72"/>
      <c r="IYW171" s="72"/>
      <c r="IYX171" s="72"/>
      <c r="IYY171" s="72"/>
      <c r="IYZ171" s="72"/>
      <c r="IZA171" s="72"/>
      <c r="IZB171" s="72"/>
      <c r="IZC171" s="72"/>
      <c r="IZD171" s="72"/>
      <c r="IZE171" s="72"/>
      <c r="IZF171" s="72"/>
      <c r="IZG171" s="72"/>
      <c r="IZH171" s="72"/>
      <c r="IZI171" s="72"/>
      <c r="IZJ171" s="72"/>
      <c r="IZK171" s="72"/>
      <c r="IZL171" s="72"/>
      <c r="IZM171" s="72"/>
      <c r="IZN171" s="72"/>
      <c r="IZO171" s="72"/>
      <c r="IZP171" s="72"/>
      <c r="IZQ171" s="72"/>
      <c r="IZR171" s="72"/>
      <c r="IZS171" s="72"/>
      <c r="IZT171" s="72"/>
      <c r="IZU171" s="72"/>
      <c r="IZV171" s="72"/>
      <c r="IZW171" s="72"/>
      <c r="IZX171" s="72"/>
      <c r="IZY171" s="72"/>
      <c r="IZZ171" s="72"/>
      <c r="JAA171" s="72"/>
      <c r="JAB171" s="72"/>
      <c r="JAC171" s="72"/>
      <c r="JAD171" s="72"/>
      <c r="JAE171" s="72"/>
      <c r="JAF171" s="72"/>
      <c r="JAG171" s="72"/>
      <c r="JAH171" s="72"/>
      <c r="JAI171" s="72"/>
      <c r="JAJ171" s="72"/>
      <c r="JAK171" s="72"/>
      <c r="JAL171" s="72"/>
      <c r="JAM171" s="72"/>
      <c r="JAN171" s="72"/>
      <c r="JAO171" s="72"/>
      <c r="JAP171" s="72"/>
      <c r="JAQ171" s="72"/>
      <c r="JAR171" s="72"/>
      <c r="JAS171" s="72"/>
      <c r="JAT171" s="72"/>
      <c r="JAU171" s="72"/>
      <c r="JAV171" s="72"/>
      <c r="JAW171" s="72"/>
      <c r="JAX171" s="72"/>
      <c r="JAY171" s="72"/>
      <c r="JAZ171" s="72"/>
      <c r="JBA171" s="72"/>
      <c r="JBB171" s="72"/>
      <c r="JBC171" s="72"/>
      <c r="JBD171" s="72"/>
      <c r="JBE171" s="72"/>
      <c r="JBF171" s="72"/>
      <c r="JBG171" s="72"/>
      <c r="JBH171" s="72"/>
      <c r="JBI171" s="72"/>
      <c r="JBJ171" s="72"/>
      <c r="JBK171" s="72"/>
      <c r="JBL171" s="72"/>
      <c r="JBM171" s="72"/>
      <c r="JBN171" s="72"/>
      <c r="JBO171" s="72"/>
      <c r="JBP171" s="72"/>
      <c r="JBQ171" s="72"/>
      <c r="JBR171" s="72"/>
      <c r="JBS171" s="72"/>
      <c r="JBT171" s="72"/>
      <c r="JBU171" s="72"/>
      <c r="JBV171" s="72"/>
      <c r="JBW171" s="72"/>
      <c r="JBX171" s="72"/>
      <c r="JBY171" s="72"/>
      <c r="JBZ171" s="72"/>
      <c r="JCA171" s="72"/>
      <c r="JCB171" s="72"/>
      <c r="JCC171" s="72"/>
      <c r="JCD171" s="72"/>
      <c r="JCE171" s="72"/>
      <c r="JCF171" s="72"/>
      <c r="JCG171" s="72"/>
      <c r="JCH171" s="72"/>
      <c r="JCI171" s="72"/>
      <c r="JCJ171" s="72"/>
      <c r="JCK171" s="72"/>
      <c r="JCL171" s="72"/>
      <c r="JCM171" s="72"/>
      <c r="JCN171" s="72"/>
      <c r="JCO171" s="72"/>
      <c r="JCP171" s="72"/>
      <c r="JCQ171" s="72"/>
      <c r="JCR171" s="72"/>
      <c r="JCS171" s="72"/>
      <c r="JCT171" s="72"/>
      <c r="JCU171" s="72"/>
      <c r="JCV171" s="72"/>
      <c r="JCW171" s="72"/>
      <c r="JCX171" s="72"/>
      <c r="JCY171" s="72"/>
      <c r="JCZ171" s="72"/>
      <c r="JDA171" s="72"/>
      <c r="JDB171" s="72"/>
      <c r="JDC171" s="72"/>
      <c r="JDD171" s="72"/>
      <c r="JDE171" s="72"/>
      <c r="JDF171" s="72"/>
      <c r="JDG171" s="72"/>
      <c r="JDH171" s="72"/>
      <c r="JDI171" s="72"/>
      <c r="JDJ171" s="72"/>
      <c r="JDK171" s="72"/>
      <c r="JDL171" s="72"/>
      <c r="JDM171" s="72"/>
      <c r="JDN171" s="72"/>
      <c r="JDO171" s="72"/>
      <c r="JDP171" s="72"/>
      <c r="JDQ171" s="72"/>
      <c r="JDR171" s="72"/>
      <c r="JDS171" s="72"/>
      <c r="JDT171" s="72"/>
      <c r="JDU171" s="72"/>
      <c r="JDV171" s="72"/>
      <c r="JDW171" s="72"/>
      <c r="JDX171" s="72"/>
      <c r="JDY171" s="72"/>
      <c r="JDZ171" s="72"/>
      <c r="JEA171" s="72"/>
      <c r="JEB171" s="72"/>
      <c r="JEC171" s="72"/>
      <c r="JED171" s="72"/>
      <c r="JEE171" s="72"/>
      <c r="JEF171" s="72"/>
      <c r="JEG171" s="72"/>
      <c r="JEH171" s="72"/>
      <c r="JEI171" s="72"/>
      <c r="JEJ171" s="72"/>
      <c r="JEK171" s="72"/>
      <c r="JEL171" s="72"/>
      <c r="JEM171" s="72"/>
      <c r="JEN171" s="72"/>
      <c r="JEO171" s="72"/>
      <c r="JEP171" s="72"/>
      <c r="JEQ171" s="72"/>
      <c r="JER171" s="72"/>
      <c r="JES171" s="72"/>
      <c r="JET171" s="72"/>
      <c r="JEU171" s="72"/>
      <c r="JEV171" s="72"/>
      <c r="JEW171" s="72"/>
      <c r="JEX171" s="72"/>
      <c r="JEY171" s="72"/>
      <c r="JEZ171" s="72"/>
      <c r="JFA171" s="72"/>
      <c r="JFB171" s="72"/>
      <c r="JFC171" s="72"/>
      <c r="JFD171" s="72"/>
      <c r="JFE171" s="72"/>
      <c r="JFF171" s="72"/>
      <c r="JFG171" s="72"/>
      <c r="JFH171" s="72"/>
      <c r="JFI171" s="72"/>
      <c r="JFJ171" s="72"/>
      <c r="JFK171" s="72"/>
      <c r="JFL171" s="72"/>
      <c r="JFM171" s="72"/>
      <c r="JFN171" s="72"/>
      <c r="JFO171" s="72"/>
      <c r="JFP171" s="72"/>
      <c r="JFQ171" s="72"/>
      <c r="JFR171" s="72"/>
      <c r="JFS171" s="72"/>
      <c r="JFT171" s="72"/>
      <c r="JFU171" s="72"/>
      <c r="JFV171" s="72"/>
      <c r="JFW171" s="72"/>
      <c r="JFX171" s="72"/>
      <c r="JFY171" s="72"/>
      <c r="JFZ171" s="72"/>
      <c r="JGA171" s="72"/>
      <c r="JGB171" s="72"/>
      <c r="JGC171" s="72"/>
      <c r="JGD171" s="72"/>
      <c r="JGE171" s="72"/>
      <c r="JGF171" s="72"/>
      <c r="JGG171" s="72"/>
      <c r="JGH171" s="72"/>
      <c r="JGI171" s="72"/>
      <c r="JGJ171" s="72"/>
      <c r="JGK171" s="72"/>
      <c r="JGL171" s="72"/>
      <c r="JGM171" s="72"/>
      <c r="JGN171" s="72"/>
      <c r="JGO171" s="72"/>
      <c r="JGP171" s="72"/>
      <c r="JGQ171" s="72"/>
      <c r="JGR171" s="72"/>
      <c r="JGS171" s="72"/>
      <c r="JGT171" s="72"/>
      <c r="JGU171" s="72"/>
      <c r="JGV171" s="72"/>
      <c r="JGW171" s="72"/>
      <c r="JGX171" s="72"/>
      <c r="JGY171" s="72"/>
      <c r="JGZ171" s="72"/>
      <c r="JHA171" s="72"/>
      <c r="JHB171" s="72"/>
      <c r="JHC171" s="72"/>
      <c r="JHD171" s="72"/>
      <c r="JHE171" s="72"/>
      <c r="JHF171" s="72"/>
      <c r="JHG171" s="72"/>
      <c r="JHH171" s="72"/>
      <c r="JHI171" s="72"/>
      <c r="JHJ171" s="72"/>
      <c r="JHK171" s="72"/>
      <c r="JHL171" s="72"/>
      <c r="JHM171" s="72"/>
      <c r="JHN171" s="72"/>
      <c r="JHO171" s="72"/>
      <c r="JHP171" s="72"/>
      <c r="JHQ171" s="72"/>
      <c r="JHR171" s="72"/>
      <c r="JHS171" s="72"/>
      <c r="JHT171" s="72"/>
      <c r="JHU171" s="72"/>
      <c r="JHV171" s="72"/>
      <c r="JHW171" s="72"/>
      <c r="JHX171" s="72"/>
      <c r="JHY171" s="72"/>
      <c r="JHZ171" s="72"/>
      <c r="JIA171" s="72"/>
      <c r="JIB171" s="72"/>
      <c r="JIC171" s="72"/>
      <c r="JID171" s="72"/>
      <c r="JIE171" s="72"/>
      <c r="JIF171" s="72"/>
      <c r="JIG171" s="72"/>
      <c r="JIH171" s="72"/>
      <c r="JII171" s="72"/>
      <c r="JIJ171" s="72"/>
      <c r="JIK171" s="72"/>
      <c r="JIL171" s="72"/>
      <c r="JIM171" s="72"/>
      <c r="JIN171" s="72"/>
      <c r="JIO171" s="72"/>
      <c r="JIP171" s="72"/>
      <c r="JIQ171" s="72"/>
      <c r="JIR171" s="72"/>
      <c r="JIS171" s="72"/>
      <c r="JIT171" s="72"/>
      <c r="JIU171" s="72"/>
      <c r="JIV171" s="72"/>
      <c r="JIW171" s="72"/>
      <c r="JIX171" s="72"/>
      <c r="JIY171" s="72"/>
      <c r="JIZ171" s="72"/>
      <c r="JJA171" s="72"/>
      <c r="JJB171" s="72"/>
      <c r="JJC171" s="72"/>
      <c r="JJD171" s="72"/>
      <c r="JJE171" s="72"/>
      <c r="JJF171" s="72"/>
      <c r="JJG171" s="72"/>
      <c r="JJH171" s="72"/>
      <c r="JJI171" s="72"/>
      <c r="JJJ171" s="72"/>
      <c r="JJK171" s="72"/>
      <c r="JJL171" s="72"/>
      <c r="JJM171" s="72"/>
      <c r="JJN171" s="72"/>
      <c r="JJO171" s="72"/>
      <c r="JJP171" s="72"/>
      <c r="JJQ171" s="72"/>
      <c r="JJR171" s="72"/>
      <c r="JJS171" s="72"/>
      <c r="JJT171" s="72"/>
      <c r="JJU171" s="72"/>
      <c r="JJV171" s="72"/>
      <c r="JJW171" s="72"/>
      <c r="JJX171" s="72"/>
      <c r="JJY171" s="72"/>
      <c r="JJZ171" s="72"/>
      <c r="JKA171" s="72"/>
      <c r="JKB171" s="72"/>
      <c r="JKC171" s="72"/>
      <c r="JKD171" s="72"/>
      <c r="JKE171" s="72"/>
      <c r="JKF171" s="72"/>
      <c r="JKG171" s="72"/>
      <c r="JKH171" s="72"/>
      <c r="JKI171" s="72"/>
      <c r="JKJ171" s="72"/>
      <c r="JKK171" s="72"/>
      <c r="JKL171" s="72"/>
      <c r="JKM171" s="72"/>
      <c r="JKN171" s="72"/>
      <c r="JKO171" s="72"/>
      <c r="JKP171" s="72"/>
      <c r="JKQ171" s="72"/>
      <c r="JKR171" s="72"/>
      <c r="JKS171" s="72"/>
      <c r="JKT171" s="72"/>
      <c r="JKU171" s="72"/>
      <c r="JKV171" s="72"/>
      <c r="JKW171" s="72"/>
      <c r="JKX171" s="72"/>
      <c r="JKY171" s="72"/>
      <c r="JKZ171" s="72"/>
      <c r="JLA171" s="72"/>
      <c r="JLB171" s="72"/>
      <c r="JLC171" s="72"/>
      <c r="JLD171" s="72"/>
      <c r="JLE171" s="72"/>
      <c r="JLF171" s="72"/>
      <c r="JLG171" s="72"/>
      <c r="JLH171" s="72"/>
      <c r="JLI171" s="72"/>
      <c r="JLJ171" s="72"/>
      <c r="JLK171" s="72"/>
      <c r="JLL171" s="72"/>
      <c r="JLM171" s="72"/>
      <c r="JLN171" s="72"/>
      <c r="JLO171" s="72"/>
      <c r="JLP171" s="72"/>
      <c r="JLQ171" s="72"/>
      <c r="JLR171" s="72"/>
      <c r="JLS171" s="72"/>
      <c r="JLT171" s="72"/>
      <c r="JLU171" s="72"/>
      <c r="JLV171" s="72"/>
      <c r="JLW171" s="72"/>
      <c r="JLX171" s="72"/>
      <c r="JLY171" s="72"/>
      <c r="JLZ171" s="72"/>
      <c r="JMA171" s="72"/>
      <c r="JMB171" s="72"/>
      <c r="JMC171" s="72"/>
      <c r="JMD171" s="72"/>
      <c r="JME171" s="72"/>
      <c r="JMF171" s="72"/>
      <c r="JMG171" s="72"/>
      <c r="JMH171" s="72"/>
      <c r="JMI171" s="72"/>
      <c r="JMJ171" s="72"/>
      <c r="JMK171" s="72"/>
      <c r="JML171" s="72"/>
      <c r="JMM171" s="72"/>
      <c r="JMN171" s="72"/>
      <c r="JMO171" s="72"/>
      <c r="JMP171" s="72"/>
      <c r="JMQ171" s="72"/>
      <c r="JMR171" s="72"/>
      <c r="JMS171" s="72"/>
      <c r="JMT171" s="72"/>
      <c r="JMU171" s="72"/>
      <c r="JMV171" s="72"/>
      <c r="JMW171" s="72"/>
      <c r="JMX171" s="72"/>
      <c r="JMY171" s="72"/>
      <c r="JMZ171" s="72"/>
      <c r="JNA171" s="72"/>
      <c r="JNB171" s="72"/>
      <c r="JNC171" s="72"/>
      <c r="JND171" s="72"/>
      <c r="JNE171" s="72"/>
      <c r="JNF171" s="72"/>
      <c r="JNG171" s="72"/>
      <c r="JNH171" s="72"/>
      <c r="JNI171" s="72"/>
      <c r="JNJ171" s="72"/>
      <c r="JNK171" s="72"/>
      <c r="JNL171" s="72"/>
      <c r="JNM171" s="72"/>
      <c r="JNN171" s="72"/>
      <c r="JNO171" s="72"/>
      <c r="JNP171" s="72"/>
      <c r="JNQ171" s="72"/>
      <c r="JNR171" s="72"/>
      <c r="JNS171" s="72"/>
      <c r="JNT171" s="72"/>
      <c r="JNU171" s="72"/>
      <c r="JNV171" s="72"/>
      <c r="JNW171" s="72"/>
      <c r="JNX171" s="72"/>
      <c r="JNY171" s="72"/>
      <c r="JNZ171" s="72"/>
      <c r="JOA171" s="72"/>
      <c r="JOB171" s="72"/>
      <c r="JOC171" s="72"/>
      <c r="JOD171" s="72"/>
      <c r="JOE171" s="72"/>
      <c r="JOF171" s="72"/>
      <c r="JOG171" s="72"/>
      <c r="JOH171" s="72"/>
      <c r="JOI171" s="72"/>
      <c r="JOJ171" s="72"/>
      <c r="JOK171" s="72"/>
      <c r="JOL171" s="72"/>
      <c r="JOM171" s="72"/>
      <c r="JON171" s="72"/>
      <c r="JOO171" s="72"/>
      <c r="JOP171" s="72"/>
      <c r="JOQ171" s="72"/>
      <c r="JOR171" s="72"/>
      <c r="JOS171" s="72"/>
      <c r="JOT171" s="72"/>
      <c r="JOU171" s="72"/>
      <c r="JOV171" s="72"/>
      <c r="JOW171" s="72"/>
      <c r="JOX171" s="72"/>
      <c r="JOY171" s="72"/>
      <c r="JOZ171" s="72"/>
      <c r="JPA171" s="72"/>
      <c r="JPB171" s="72"/>
      <c r="JPC171" s="72"/>
      <c r="JPD171" s="72"/>
      <c r="JPE171" s="72"/>
      <c r="JPF171" s="72"/>
      <c r="JPG171" s="72"/>
      <c r="JPH171" s="72"/>
      <c r="JPI171" s="72"/>
      <c r="JPJ171" s="72"/>
      <c r="JPK171" s="72"/>
      <c r="JPL171" s="72"/>
      <c r="JPM171" s="72"/>
      <c r="JPN171" s="72"/>
      <c r="JPO171" s="72"/>
      <c r="JPP171" s="72"/>
      <c r="JPQ171" s="72"/>
      <c r="JPR171" s="72"/>
      <c r="JPS171" s="72"/>
      <c r="JPT171" s="72"/>
      <c r="JPU171" s="72"/>
      <c r="JPV171" s="72"/>
      <c r="JPW171" s="72"/>
      <c r="JPX171" s="72"/>
      <c r="JPY171" s="72"/>
      <c r="JPZ171" s="72"/>
      <c r="JQA171" s="72"/>
      <c r="JQB171" s="72"/>
      <c r="JQC171" s="72"/>
      <c r="JQD171" s="72"/>
      <c r="JQE171" s="72"/>
      <c r="JQF171" s="72"/>
      <c r="JQG171" s="72"/>
      <c r="JQH171" s="72"/>
      <c r="JQI171" s="72"/>
      <c r="JQJ171" s="72"/>
      <c r="JQK171" s="72"/>
      <c r="JQL171" s="72"/>
      <c r="JQM171" s="72"/>
      <c r="JQN171" s="72"/>
      <c r="JQO171" s="72"/>
      <c r="JQP171" s="72"/>
      <c r="JQQ171" s="72"/>
      <c r="JQR171" s="72"/>
      <c r="JQS171" s="72"/>
      <c r="JQT171" s="72"/>
      <c r="JQU171" s="72"/>
      <c r="JQV171" s="72"/>
      <c r="JQW171" s="72"/>
      <c r="JQX171" s="72"/>
      <c r="JQY171" s="72"/>
      <c r="JQZ171" s="72"/>
      <c r="JRA171" s="72"/>
      <c r="JRB171" s="72"/>
      <c r="JRC171" s="72"/>
      <c r="JRD171" s="72"/>
      <c r="JRE171" s="72"/>
      <c r="JRF171" s="72"/>
      <c r="JRG171" s="72"/>
      <c r="JRH171" s="72"/>
      <c r="JRI171" s="72"/>
      <c r="JRJ171" s="72"/>
      <c r="JRK171" s="72"/>
      <c r="JRL171" s="72"/>
      <c r="JRM171" s="72"/>
      <c r="JRN171" s="72"/>
      <c r="JRO171" s="72"/>
      <c r="JRP171" s="72"/>
      <c r="JRQ171" s="72"/>
      <c r="JRR171" s="72"/>
      <c r="JRS171" s="72"/>
      <c r="JRT171" s="72"/>
      <c r="JRU171" s="72"/>
      <c r="JRV171" s="72"/>
      <c r="JRW171" s="72"/>
      <c r="JRX171" s="72"/>
      <c r="JRY171" s="72"/>
      <c r="JRZ171" s="72"/>
      <c r="JSA171" s="72"/>
      <c r="JSB171" s="72"/>
      <c r="JSC171" s="72"/>
      <c r="JSD171" s="72"/>
      <c r="JSE171" s="72"/>
      <c r="JSF171" s="72"/>
      <c r="JSG171" s="72"/>
      <c r="JSH171" s="72"/>
      <c r="JSI171" s="72"/>
      <c r="JSJ171" s="72"/>
      <c r="JSK171" s="72"/>
      <c r="JSL171" s="72"/>
      <c r="JSM171" s="72"/>
      <c r="JSN171" s="72"/>
      <c r="JSO171" s="72"/>
      <c r="JSP171" s="72"/>
      <c r="JSQ171" s="72"/>
      <c r="JSR171" s="72"/>
      <c r="JSS171" s="72"/>
      <c r="JST171" s="72"/>
      <c r="JSU171" s="72"/>
      <c r="JSV171" s="72"/>
      <c r="JSW171" s="72"/>
      <c r="JSX171" s="72"/>
      <c r="JSY171" s="72"/>
      <c r="JSZ171" s="72"/>
      <c r="JTA171" s="72"/>
      <c r="JTB171" s="72"/>
      <c r="JTC171" s="72"/>
      <c r="JTD171" s="72"/>
      <c r="JTE171" s="72"/>
      <c r="JTF171" s="72"/>
      <c r="JTG171" s="72"/>
      <c r="JTH171" s="72"/>
      <c r="JTI171" s="72"/>
      <c r="JTJ171" s="72"/>
      <c r="JTK171" s="72"/>
      <c r="JTL171" s="72"/>
      <c r="JTM171" s="72"/>
      <c r="JTN171" s="72"/>
      <c r="JTO171" s="72"/>
      <c r="JTP171" s="72"/>
      <c r="JTQ171" s="72"/>
      <c r="JTR171" s="72"/>
      <c r="JTS171" s="72"/>
      <c r="JTT171" s="72"/>
      <c r="JTU171" s="72"/>
      <c r="JTV171" s="72"/>
      <c r="JTW171" s="72"/>
      <c r="JTX171" s="72"/>
      <c r="JTY171" s="72"/>
      <c r="JTZ171" s="72"/>
      <c r="JUA171" s="72"/>
      <c r="JUB171" s="72"/>
      <c r="JUC171" s="72"/>
      <c r="JUD171" s="72"/>
      <c r="JUE171" s="72"/>
      <c r="JUF171" s="72"/>
      <c r="JUG171" s="72"/>
      <c r="JUH171" s="72"/>
      <c r="JUI171" s="72"/>
      <c r="JUJ171" s="72"/>
      <c r="JUK171" s="72"/>
      <c r="JUL171" s="72"/>
      <c r="JUM171" s="72"/>
      <c r="JUN171" s="72"/>
      <c r="JUO171" s="72"/>
      <c r="JUP171" s="72"/>
      <c r="JUQ171" s="72"/>
      <c r="JUR171" s="72"/>
      <c r="JUS171" s="72"/>
      <c r="JUT171" s="72"/>
      <c r="JUU171" s="72"/>
      <c r="JUV171" s="72"/>
      <c r="JUW171" s="72"/>
      <c r="JUX171" s="72"/>
      <c r="JUY171" s="72"/>
      <c r="JUZ171" s="72"/>
      <c r="JVA171" s="72"/>
      <c r="JVB171" s="72"/>
      <c r="JVC171" s="72"/>
      <c r="JVD171" s="72"/>
      <c r="JVE171" s="72"/>
      <c r="JVF171" s="72"/>
      <c r="JVG171" s="72"/>
      <c r="JVH171" s="72"/>
      <c r="JVI171" s="72"/>
      <c r="JVJ171" s="72"/>
      <c r="JVK171" s="72"/>
      <c r="JVL171" s="72"/>
      <c r="JVM171" s="72"/>
      <c r="JVN171" s="72"/>
      <c r="JVO171" s="72"/>
      <c r="JVP171" s="72"/>
      <c r="JVQ171" s="72"/>
      <c r="JVR171" s="72"/>
      <c r="JVS171" s="72"/>
      <c r="JVT171" s="72"/>
      <c r="JVU171" s="72"/>
      <c r="JVV171" s="72"/>
      <c r="JVW171" s="72"/>
      <c r="JVX171" s="72"/>
      <c r="JVY171" s="72"/>
      <c r="JVZ171" s="72"/>
      <c r="JWA171" s="72"/>
      <c r="JWB171" s="72"/>
      <c r="JWC171" s="72"/>
      <c r="JWD171" s="72"/>
      <c r="JWE171" s="72"/>
      <c r="JWF171" s="72"/>
      <c r="JWG171" s="72"/>
      <c r="JWH171" s="72"/>
      <c r="JWI171" s="72"/>
      <c r="JWJ171" s="72"/>
      <c r="JWK171" s="72"/>
      <c r="JWL171" s="72"/>
      <c r="JWM171" s="72"/>
      <c r="JWN171" s="72"/>
      <c r="JWO171" s="72"/>
      <c r="JWP171" s="72"/>
      <c r="JWQ171" s="72"/>
      <c r="JWR171" s="72"/>
      <c r="JWS171" s="72"/>
      <c r="JWT171" s="72"/>
      <c r="JWU171" s="72"/>
      <c r="JWV171" s="72"/>
      <c r="JWW171" s="72"/>
      <c r="JWX171" s="72"/>
      <c r="JWY171" s="72"/>
      <c r="JWZ171" s="72"/>
      <c r="JXA171" s="72"/>
      <c r="JXB171" s="72"/>
      <c r="JXC171" s="72"/>
      <c r="JXD171" s="72"/>
      <c r="JXE171" s="72"/>
      <c r="JXF171" s="72"/>
      <c r="JXG171" s="72"/>
      <c r="JXH171" s="72"/>
      <c r="JXI171" s="72"/>
      <c r="JXJ171" s="72"/>
      <c r="JXK171" s="72"/>
      <c r="JXL171" s="72"/>
      <c r="JXM171" s="72"/>
      <c r="JXN171" s="72"/>
      <c r="JXO171" s="72"/>
      <c r="JXP171" s="72"/>
      <c r="JXQ171" s="72"/>
      <c r="JXR171" s="72"/>
      <c r="JXS171" s="72"/>
      <c r="JXT171" s="72"/>
      <c r="JXU171" s="72"/>
      <c r="JXV171" s="72"/>
      <c r="JXW171" s="72"/>
      <c r="JXX171" s="72"/>
      <c r="JXY171" s="72"/>
      <c r="JXZ171" s="72"/>
      <c r="JYA171" s="72"/>
      <c r="JYB171" s="72"/>
      <c r="JYC171" s="72"/>
      <c r="JYD171" s="72"/>
      <c r="JYE171" s="72"/>
      <c r="JYF171" s="72"/>
      <c r="JYG171" s="72"/>
      <c r="JYH171" s="72"/>
      <c r="JYI171" s="72"/>
      <c r="JYJ171" s="72"/>
      <c r="JYK171" s="72"/>
      <c r="JYL171" s="72"/>
      <c r="JYM171" s="72"/>
      <c r="JYN171" s="72"/>
      <c r="JYO171" s="72"/>
      <c r="JYP171" s="72"/>
      <c r="JYQ171" s="72"/>
      <c r="JYR171" s="72"/>
      <c r="JYS171" s="72"/>
      <c r="JYT171" s="72"/>
      <c r="JYU171" s="72"/>
      <c r="JYV171" s="72"/>
      <c r="JYW171" s="72"/>
      <c r="JYX171" s="72"/>
      <c r="JYY171" s="72"/>
      <c r="JYZ171" s="72"/>
      <c r="JZA171" s="72"/>
      <c r="JZB171" s="72"/>
      <c r="JZC171" s="72"/>
      <c r="JZD171" s="72"/>
      <c r="JZE171" s="72"/>
      <c r="JZF171" s="72"/>
      <c r="JZG171" s="72"/>
      <c r="JZH171" s="72"/>
      <c r="JZI171" s="72"/>
      <c r="JZJ171" s="72"/>
      <c r="JZK171" s="72"/>
      <c r="JZL171" s="72"/>
      <c r="JZM171" s="72"/>
      <c r="JZN171" s="72"/>
      <c r="JZO171" s="72"/>
      <c r="JZP171" s="72"/>
      <c r="JZQ171" s="72"/>
      <c r="JZR171" s="72"/>
      <c r="JZS171" s="72"/>
      <c r="JZT171" s="72"/>
      <c r="JZU171" s="72"/>
      <c r="JZV171" s="72"/>
      <c r="JZW171" s="72"/>
      <c r="JZX171" s="72"/>
      <c r="JZY171" s="72"/>
      <c r="JZZ171" s="72"/>
      <c r="KAA171" s="72"/>
      <c r="KAB171" s="72"/>
      <c r="KAC171" s="72"/>
      <c r="KAD171" s="72"/>
      <c r="KAE171" s="72"/>
      <c r="KAF171" s="72"/>
      <c r="KAG171" s="72"/>
      <c r="KAH171" s="72"/>
      <c r="KAI171" s="72"/>
      <c r="KAJ171" s="72"/>
      <c r="KAK171" s="72"/>
      <c r="KAL171" s="72"/>
      <c r="KAM171" s="72"/>
      <c r="KAN171" s="72"/>
      <c r="KAO171" s="72"/>
      <c r="KAP171" s="72"/>
      <c r="KAQ171" s="72"/>
      <c r="KAR171" s="72"/>
      <c r="KAS171" s="72"/>
      <c r="KAT171" s="72"/>
      <c r="KAU171" s="72"/>
      <c r="KAV171" s="72"/>
      <c r="KAW171" s="72"/>
      <c r="KAX171" s="72"/>
      <c r="KAY171" s="72"/>
      <c r="KAZ171" s="72"/>
      <c r="KBA171" s="72"/>
      <c r="KBB171" s="72"/>
      <c r="KBC171" s="72"/>
      <c r="KBD171" s="72"/>
      <c r="KBE171" s="72"/>
      <c r="KBF171" s="72"/>
      <c r="KBG171" s="72"/>
      <c r="KBH171" s="72"/>
      <c r="KBI171" s="72"/>
      <c r="KBJ171" s="72"/>
      <c r="KBK171" s="72"/>
      <c r="KBL171" s="72"/>
      <c r="KBM171" s="72"/>
      <c r="KBN171" s="72"/>
      <c r="KBO171" s="72"/>
      <c r="KBP171" s="72"/>
      <c r="KBQ171" s="72"/>
      <c r="KBR171" s="72"/>
      <c r="KBS171" s="72"/>
      <c r="KBT171" s="72"/>
      <c r="KBU171" s="72"/>
      <c r="KBV171" s="72"/>
      <c r="KBW171" s="72"/>
      <c r="KBX171" s="72"/>
      <c r="KBY171" s="72"/>
      <c r="KBZ171" s="72"/>
      <c r="KCA171" s="72"/>
      <c r="KCB171" s="72"/>
      <c r="KCC171" s="72"/>
      <c r="KCD171" s="72"/>
      <c r="KCE171" s="72"/>
      <c r="KCF171" s="72"/>
      <c r="KCG171" s="72"/>
      <c r="KCH171" s="72"/>
      <c r="KCI171" s="72"/>
      <c r="KCJ171" s="72"/>
      <c r="KCK171" s="72"/>
      <c r="KCL171" s="72"/>
      <c r="KCM171" s="72"/>
      <c r="KCN171" s="72"/>
      <c r="KCO171" s="72"/>
      <c r="KCP171" s="72"/>
      <c r="KCQ171" s="72"/>
      <c r="KCR171" s="72"/>
      <c r="KCS171" s="72"/>
      <c r="KCT171" s="72"/>
      <c r="KCU171" s="72"/>
      <c r="KCV171" s="72"/>
      <c r="KCW171" s="72"/>
      <c r="KCX171" s="72"/>
      <c r="KCY171" s="72"/>
      <c r="KCZ171" s="72"/>
      <c r="KDA171" s="72"/>
      <c r="KDB171" s="72"/>
      <c r="KDC171" s="72"/>
      <c r="KDD171" s="72"/>
      <c r="KDE171" s="72"/>
      <c r="KDF171" s="72"/>
      <c r="KDG171" s="72"/>
      <c r="KDH171" s="72"/>
      <c r="KDI171" s="72"/>
      <c r="KDJ171" s="72"/>
      <c r="KDK171" s="72"/>
      <c r="KDL171" s="72"/>
      <c r="KDM171" s="72"/>
      <c r="KDN171" s="72"/>
      <c r="KDO171" s="72"/>
      <c r="KDP171" s="72"/>
      <c r="KDQ171" s="72"/>
      <c r="KDR171" s="72"/>
      <c r="KDS171" s="72"/>
      <c r="KDT171" s="72"/>
      <c r="KDU171" s="72"/>
      <c r="KDV171" s="72"/>
      <c r="KDW171" s="72"/>
      <c r="KDX171" s="72"/>
      <c r="KDY171" s="72"/>
      <c r="KDZ171" s="72"/>
      <c r="KEA171" s="72"/>
      <c r="KEB171" s="72"/>
      <c r="KEC171" s="72"/>
      <c r="KED171" s="72"/>
      <c r="KEE171" s="72"/>
      <c r="KEF171" s="72"/>
      <c r="KEG171" s="72"/>
      <c r="KEH171" s="72"/>
      <c r="KEI171" s="72"/>
      <c r="KEJ171" s="72"/>
      <c r="KEK171" s="72"/>
      <c r="KEL171" s="72"/>
      <c r="KEM171" s="72"/>
      <c r="KEN171" s="72"/>
      <c r="KEO171" s="72"/>
      <c r="KEP171" s="72"/>
      <c r="KEQ171" s="72"/>
      <c r="KER171" s="72"/>
      <c r="KES171" s="72"/>
      <c r="KET171" s="72"/>
      <c r="KEU171" s="72"/>
      <c r="KEV171" s="72"/>
      <c r="KEW171" s="72"/>
      <c r="KEX171" s="72"/>
      <c r="KEY171" s="72"/>
      <c r="KEZ171" s="72"/>
      <c r="KFA171" s="72"/>
      <c r="KFB171" s="72"/>
      <c r="KFC171" s="72"/>
      <c r="KFD171" s="72"/>
      <c r="KFE171" s="72"/>
      <c r="KFF171" s="72"/>
      <c r="KFG171" s="72"/>
      <c r="KFH171" s="72"/>
      <c r="KFI171" s="72"/>
      <c r="KFJ171" s="72"/>
      <c r="KFK171" s="72"/>
      <c r="KFL171" s="72"/>
      <c r="KFM171" s="72"/>
      <c r="KFN171" s="72"/>
      <c r="KFO171" s="72"/>
      <c r="KFP171" s="72"/>
      <c r="KFQ171" s="72"/>
      <c r="KFR171" s="72"/>
      <c r="KFS171" s="72"/>
      <c r="KFT171" s="72"/>
      <c r="KFU171" s="72"/>
      <c r="KFV171" s="72"/>
      <c r="KFW171" s="72"/>
      <c r="KFX171" s="72"/>
      <c r="KFY171" s="72"/>
      <c r="KFZ171" s="72"/>
      <c r="KGA171" s="72"/>
      <c r="KGB171" s="72"/>
      <c r="KGC171" s="72"/>
      <c r="KGD171" s="72"/>
      <c r="KGE171" s="72"/>
      <c r="KGF171" s="72"/>
      <c r="KGG171" s="72"/>
      <c r="KGH171" s="72"/>
      <c r="KGI171" s="72"/>
      <c r="KGJ171" s="72"/>
      <c r="KGK171" s="72"/>
      <c r="KGL171" s="72"/>
      <c r="KGM171" s="72"/>
      <c r="KGN171" s="72"/>
      <c r="KGO171" s="72"/>
      <c r="KGP171" s="72"/>
      <c r="KGQ171" s="72"/>
      <c r="KGR171" s="72"/>
      <c r="KGS171" s="72"/>
      <c r="KGT171" s="72"/>
      <c r="KGU171" s="72"/>
      <c r="KGV171" s="72"/>
      <c r="KGW171" s="72"/>
      <c r="KGX171" s="72"/>
      <c r="KGY171" s="72"/>
      <c r="KGZ171" s="72"/>
      <c r="KHA171" s="72"/>
      <c r="KHB171" s="72"/>
      <c r="KHC171" s="72"/>
      <c r="KHD171" s="72"/>
      <c r="KHE171" s="72"/>
      <c r="KHF171" s="72"/>
      <c r="KHG171" s="72"/>
      <c r="KHH171" s="72"/>
      <c r="KHI171" s="72"/>
      <c r="KHJ171" s="72"/>
      <c r="KHK171" s="72"/>
      <c r="KHL171" s="72"/>
      <c r="KHM171" s="72"/>
      <c r="KHN171" s="72"/>
      <c r="KHO171" s="72"/>
      <c r="KHP171" s="72"/>
      <c r="KHQ171" s="72"/>
      <c r="KHR171" s="72"/>
      <c r="KHS171" s="72"/>
      <c r="KHT171" s="72"/>
      <c r="KHU171" s="72"/>
      <c r="KHV171" s="72"/>
      <c r="KHW171" s="72"/>
      <c r="KHX171" s="72"/>
      <c r="KHY171" s="72"/>
      <c r="KHZ171" s="72"/>
      <c r="KIA171" s="72"/>
      <c r="KIB171" s="72"/>
      <c r="KIC171" s="72"/>
      <c r="KID171" s="72"/>
      <c r="KIE171" s="72"/>
      <c r="KIF171" s="72"/>
      <c r="KIG171" s="72"/>
      <c r="KIH171" s="72"/>
      <c r="KII171" s="72"/>
      <c r="KIJ171" s="72"/>
      <c r="KIK171" s="72"/>
      <c r="KIL171" s="72"/>
      <c r="KIM171" s="72"/>
      <c r="KIN171" s="72"/>
      <c r="KIO171" s="72"/>
      <c r="KIP171" s="72"/>
      <c r="KIQ171" s="72"/>
      <c r="KIR171" s="72"/>
      <c r="KIS171" s="72"/>
      <c r="KIT171" s="72"/>
      <c r="KIU171" s="72"/>
      <c r="KIV171" s="72"/>
      <c r="KIW171" s="72"/>
      <c r="KIX171" s="72"/>
      <c r="KIY171" s="72"/>
      <c r="KIZ171" s="72"/>
      <c r="KJA171" s="72"/>
      <c r="KJB171" s="72"/>
      <c r="KJC171" s="72"/>
      <c r="KJD171" s="72"/>
      <c r="KJE171" s="72"/>
      <c r="KJF171" s="72"/>
      <c r="KJG171" s="72"/>
      <c r="KJH171" s="72"/>
      <c r="KJI171" s="72"/>
      <c r="KJJ171" s="72"/>
      <c r="KJK171" s="72"/>
      <c r="KJL171" s="72"/>
      <c r="KJM171" s="72"/>
      <c r="KJN171" s="72"/>
      <c r="KJO171" s="72"/>
      <c r="KJP171" s="72"/>
      <c r="KJQ171" s="72"/>
      <c r="KJR171" s="72"/>
      <c r="KJS171" s="72"/>
      <c r="KJT171" s="72"/>
      <c r="KJU171" s="72"/>
      <c r="KJV171" s="72"/>
      <c r="KJW171" s="72"/>
      <c r="KJX171" s="72"/>
      <c r="KJY171" s="72"/>
      <c r="KJZ171" s="72"/>
      <c r="KKA171" s="72"/>
      <c r="KKB171" s="72"/>
      <c r="KKC171" s="72"/>
      <c r="KKD171" s="72"/>
      <c r="KKE171" s="72"/>
      <c r="KKF171" s="72"/>
      <c r="KKG171" s="72"/>
      <c r="KKH171" s="72"/>
      <c r="KKI171" s="72"/>
      <c r="KKJ171" s="72"/>
      <c r="KKK171" s="72"/>
      <c r="KKL171" s="72"/>
      <c r="KKM171" s="72"/>
      <c r="KKN171" s="72"/>
      <c r="KKO171" s="72"/>
      <c r="KKP171" s="72"/>
      <c r="KKQ171" s="72"/>
      <c r="KKR171" s="72"/>
      <c r="KKS171" s="72"/>
      <c r="KKT171" s="72"/>
      <c r="KKU171" s="72"/>
      <c r="KKV171" s="72"/>
      <c r="KKW171" s="72"/>
      <c r="KKX171" s="72"/>
      <c r="KKY171" s="72"/>
      <c r="KKZ171" s="72"/>
      <c r="KLA171" s="72"/>
      <c r="KLB171" s="72"/>
      <c r="KLC171" s="72"/>
      <c r="KLD171" s="72"/>
      <c r="KLE171" s="72"/>
      <c r="KLF171" s="72"/>
      <c r="KLG171" s="72"/>
      <c r="KLH171" s="72"/>
      <c r="KLI171" s="72"/>
      <c r="KLJ171" s="72"/>
      <c r="KLK171" s="72"/>
      <c r="KLL171" s="72"/>
      <c r="KLM171" s="72"/>
      <c r="KLN171" s="72"/>
      <c r="KLO171" s="72"/>
      <c r="KLP171" s="72"/>
      <c r="KLQ171" s="72"/>
      <c r="KLR171" s="72"/>
      <c r="KLS171" s="72"/>
      <c r="KLT171" s="72"/>
      <c r="KLU171" s="72"/>
      <c r="KLV171" s="72"/>
      <c r="KLW171" s="72"/>
      <c r="KLX171" s="72"/>
      <c r="KLY171" s="72"/>
      <c r="KLZ171" s="72"/>
      <c r="KMA171" s="72"/>
      <c r="KMB171" s="72"/>
      <c r="KMC171" s="72"/>
      <c r="KMD171" s="72"/>
      <c r="KME171" s="72"/>
      <c r="KMF171" s="72"/>
      <c r="KMG171" s="72"/>
      <c r="KMH171" s="72"/>
      <c r="KMI171" s="72"/>
      <c r="KMJ171" s="72"/>
      <c r="KMK171" s="72"/>
      <c r="KML171" s="72"/>
      <c r="KMM171" s="72"/>
      <c r="KMN171" s="72"/>
      <c r="KMO171" s="72"/>
      <c r="KMP171" s="72"/>
      <c r="KMQ171" s="72"/>
      <c r="KMR171" s="72"/>
      <c r="KMS171" s="72"/>
      <c r="KMT171" s="72"/>
      <c r="KMU171" s="72"/>
      <c r="KMV171" s="72"/>
      <c r="KMW171" s="72"/>
      <c r="KMX171" s="72"/>
      <c r="KMY171" s="72"/>
      <c r="KMZ171" s="72"/>
      <c r="KNA171" s="72"/>
      <c r="KNB171" s="72"/>
      <c r="KNC171" s="72"/>
      <c r="KND171" s="72"/>
      <c r="KNE171" s="72"/>
      <c r="KNF171" s="72"/>
      <c r="KNG171" s="72"/>
      <c r="KNH171" s="72"/>
      <c r="KNI171" s="72"/>
      <c r="KNJ171" s="72"/>
      <c r="KNK171" s="72"/>
      <c r="KNL171" s="72"/>
      <c r="KNM171" s="72"/>
      <c r="KNN171" s="72"/>
      <c r="KNO171" s="72"/>
      <c r="KNP171" s="72"/>
      <c r="KNQ171" s="72"/>
      <c r="KNR171" s="72"/>
      <c r="KNS171" s="72"/>
      <c r="KNT171" s="72"/>
      <c r="KNU171" s="72"/>
      <c r="KNV171" s="72"/>
      <c r="KNW171" s="72"/>
      <c r="KNX171" s="72"/>
      <c r="KNY171" s="72"/>
      <c r="KNZ171" s="72"/>
      <c r="KOA171" s="72"/>
      <c r="KOB171" s="72"/>
      <c r="KOC171" s="72"/>
      <c r="KOD171" s="72"/>
      <c r="KOE171" s="72"/>
      <c r="KOF171" s="72"/>
      <c r="KOG171" s="72"/>
      <c r="KOH171" s="72"/>
      <c r="KOI171" s="72"/>
      <c r="KOJ171" s="72"/>
      <c r="KOK171" s="72"/>
      <c r="KOL171" s="72"/>
      <c r="KOM171" s="72"/>
      <c r="KON171" s="72"/>
      <c r="KOO171" s="72"/>
      <c r="KOP171" s="72"/>
      <c r="KOQ171" s="72"/>
      <c r="KOR171" s="72"/>
      <c r="KOS171" s="72"/>
      <c r="KOT171" s="72"/>
      <c r="KOU171" s="72"/>
      <c r="KOV171" s="72"/>
      <c r="KOW171" s="72"/>
      <c r="KOX171" s="72"/>
      <c r="KOY171" s="72"/>
      <c r="KOZ171" s="72"/>
      <c r="KPA171" s="72"/>
      <c r="KPB171" s="72"/>
      <c r="KPC171" s="72"/>
      <c r="KPD171" s="72"/>
      <c r="KPE171" s="72"/>
      <c r="KPF171" s="72"/>
      <c r="KPG171" s="72"/>
      <c r="KPH171" s="72"/>
      <c r="KPI171" s="72"/>
      <c r="KPJ171" s="72"/>
      <c r="KPK171" s="72"/>
      <c r="KPL171" s="72"/>
      <c r="KPM171" s="72"/>
      <c r="KPN171" s="72"/>
      <c r="KPO171" s="72"/>
      <c r="KPP171" s="72"/>
      <c r="KPQ171" s="72"/>
      <c r="KPR171" s="72"/>
      <c r="KPS171" s="72"/>
      <c r="KPT171" s="72"/>
      <c r="KPU171" s="72"/>
      <c r="KPV171" s="72"/>
      <c r="KPW171" s="72"/>
      <c r="KPX171" s="72"/>
      <c r="KPY171" s="72"/>
      <c r="KPZ171" s="72"/>
      <c r="KQA171" s="72"/>
      <c r="KQB171" s="72"/>
      <c r="KQC171" s="72"/>
      <c r="KQD171" s="72"/>
      <c r="KQE171" s="72"/>
      <c r="KQF171" s="72"/>
      <c r="KQG171" s="72"/>
      <c r="KQH171" s="72"/>
      <c r="KQI171" s="72"/>
      <c r="KQJ171" s="72"/>
      <c r="KQK171" s="72"/>
      <c r="KQL171" s="72"/>
      <c r="KQM171" s="72"/>
      <c r="KQN171" s="72"/>
      <c r="KQO171" s="72"/>
      <c r="KQP171" s="72"/>
      <c r="KQQ171" s="72"/>
      <c r="KQR171" s="72"/>
      <c r="KQS171" s="72"/>
      <c r="KQT171" s="72"/>
      <c r="KQU171" s="72"/>
      <c r="KQV171" s="72"/>
      <c r="KQW171" s="72"/>
      <c r="KQX171" s="72"/>
      <c r="KQY171" s="72"/>
      <c r="KQZ171" s="72"/>
      <c r="KRA171" s="72"/>
      <c r="KRB171" s="72"/>
      <c r="KRC171" s="72"/>
      <c r="KRD171" s="72"/>
      <c r="KRE171" s="72"/>
      <c r="KRF171" s="72"/>
      <c r="KRG171" s="72"/>
      <c r="KRH171" s="72"/>
      <c r="KRI171" s="72"/>
      <c r="KRJ171" s="72"/>
      <c r="KRK171" s="72"/>
      <c r="KRL171" s="72"/>
      <c r="KRM171" s="72"/>
      <c r="KRN171" s="72"/>
      <c r="KRO171" s="72"/>
      <c r="KRP171" s="72"/>
      <c r="KRQ171" s="72"/>
      <c r="KRR171" s="72"/>
      <c r="KRS171" s="72"/>
      <c r="KRT171" s="72"/>
      <c r="KRU171" s="72"/>
      <c r="KRV171" s="72"/>
      <c r="KRW171" s="72"/>
      <c r="KRX171" s="72"/>
      <c r="KRY171" s="72"/>
      <c r="KRZ171" s="72"/>
      <c r="KSA171" s="72"/>
      <c r="KSB171" s="72"/>
      <c r="KSC171" s="72"/>
      <c r="KSD171" s="72"/>
      <c r="KSE171" s="72"/>
      <c r="KSF171" s="72"/>
      <c r="KSG171" s="72"/>
      <c r="KSH171" s="72"/>
      <c r="KSI171" s="72"/>
      <c r="KSJ171" s="72"/>
      <c r="KSK171" s="72"/>
      <c r="KSL171" s="72"/>
      <c r="KSM171" s="72"/>
      <c r="KSN171" s="72"/>
      <c r="KSO171" s="72"/>
      <c r="KSP171" s="72"/>
      <c r="KSQ171" s="72"/>
      <c r="KSR171" s="72"/>
      <c r="KSS171" s="72"/>
      <c r="KST171" s="72"/>
      <c r="KSU171" s="72"/>
      <c r="KSV171" s="72"/>
      <c r="KSW171" s="72"/>
      <c r="KSX171" s="72"/>
      <c r="KSY171" s="72"/>
      <c r="KSZ171" s="72"/>
      <c r="KTA171" s="72"/>
      <c r="KTB171" s="72"/>
      <c r="KTC171" s="72"/>
      <c r="KTD171" s="72"/>
      <c r="KTE171" s="72"/>
      <c r="KTF171" s="72"/>
      <c r="KTG171" s="72"/>
      <c r="KTH171" s="72"/>
      <c r="KTI171" s="72"/>
      <c r="KTJ171" s="72"/>
      <c r="KTK171" s="72"/>
      <c r="KTL171" s="72"/>
      <c r="KTM171" s="72"/>
      <c r="KTN171" s="72"/>
      <c r="KTO171" s="72"/>
      <c r="KTP171" s="72"/>
      <c r="KTQ171" s="72"/>
      <c r="KTR171" s="72"/>
      <c r="KTS171" s="72"/>
      <c r="KTT171" s="72"/>
      <c r="KTU171" s="72"/>
      <c r="KTV171" s="72"/>
      <c r="KTW171" s="72"/>
      <c r="KTX171" s="72"/>
      <c r="KTY171" s="72"/>
      <c r="KTZ171" s="72"/>
      <c r="KUA171" s="72"/>
      <c r="KUB171" s="72"/>
      <c r="KUC171" s="72"/>
      <c r="KUD171" s="72"/>
      <c r="KUE171" s="72"/>
      <c r="KUF171" s="72"/>
      <c r="KUG171" s="72"/>
      <c r="KUH171" s="72"/>
      <c r="KUI171" s="72"/>
      <c r="KUJ171" s="72"/>
      <c r="KUK171" s="72"/>
      <c r="KUL171" s="72"/>
      <c r="KUM171" s="72"/>
      <c r="KUN171" s="72"/>
      <c r="KUO171" s="72"/>
      <c r="KUP171" s="72"/>
      <c r="KUQ171" s="72"/>
      <c r="KUR171" s="72"/>
      <c r="KUS171" s="72"/>
      <c r="KUT171" s="72"/>
      <c r="KUU171" s="72"/>
      <c r="KUV171" s="72"/>
      <c r="KUW171" s="72"/>
      <c r="KUX171" s="72"/>
      <c r="KUY171" s="72"/>
      <c r="KUZ171" s="72"/>
      <c r="KVA171" s="72"/>
      <c r="KVB171" s="72"/>
      <c r="KVC171" s="72"/>
      <c r="KVD171" s="72"/>
      <c r="KVE171" s="72"/>
      <c r="KVF171" s="72"/>
      <c r="KVG171" s="72"/>
      <c r="KVH171" s="72"/>
      <c r="KVI171" s="72"/>
      <c r="KVJ171" s="72"/>
      <c r="KVK171" s="72"/>
      <c r="KVL171" s="72"/>
      <c r="KVM171" s="72"/>
      <c r="KVN171" s="72"/>
      <c r="KVO171" s="72"/>
      <c r="KVP171" s="72"/>
      <c r="KVQ171" s="72"/>
      <c r="KVR171" s="72"/>
      <c r="KVS171" s="72"/>
      <c r="KVT171" s="72"/>
      <c r="KVU171" s="72"/>
      <c r="KVV171" s="72"/>
      <c r="KVW171" s="72"/>
      <c r="KVX171" s="72"/>
      <c r="KVY171" s="72"/>
      <c r="KVZ171" s="72"/>
      <c r="KWA171" s="72"/>
      <c r="KWB171" s="72"/>
      <c r="KWC171" s="72"/>
      <c r="KWD171" s="72"/>
      <c r="KWE171" s="72"/>
      <c r="KWF171" s="72"/>
      <c r="KWG171" s="72"/>
      <c r="KWH171" s="72"/>
      <c r="KWI171" s="72"/>
      <c r="KWJ171" s="72"/>
      <c r="KWK171" s="72"/>
      <c r="KWL171" s="72"/>
      <c r="KWM171" s="72"/>
      <c r="KWN171" s="72"/>
      <c r="KWO171" s="72"/>
      <c r="KWP171" s="72"/>
      <c r="KWQ171" s="72"/>
      <c r="KWR171" s="72"/>
      <c r="KWS171" s="72"/>
      <c r="KWT171" s="72"/>
      <c r="KWU171" s="72"/>
      <c r="KWV171" s="72"/>
      <c r="KWW171" s="72"/>
      <c r="KWX171" s="72"/>
      <c r="KWY171" s="72"/>
      <c r="KWZ171" s="72"/>
      <c r="KXA171" s="72"/>
      <c r="KXB171" s="72"/>
      <c r="KXC171" s="72"/>
      <c r="KXD171" s="72"/>
      <c r="KXE171" s="72"/>
      <c r="KXF171" s="72"/>
      <c r="KXG171" s="72"/>
      <c r="KXH171" s="72"/>
      <c r="KXI171" s="72"/>
      <c r="KXJ171" s="72"/>
      <c r="KXK171" s="72"/>
      <c r="KXL171" s="72"/>
      <c r="KXM171" s="72"/>
      <c r="KXN171" s="72"/>
      <c r="KXO171" s="72"/>
      <c r="KXP171" s="72"/>
      <c r="KXQ171" s="72"/>
      <c r="KXR171" s="72"/>
      <c r="KXS171" s="72"/>
      <c r="KXT171" s="72"/>
      <c r="KXU171" s="72"/>
      <c r="KXV171" s="72"/>
      <c r="KXW171" s="72"/>
      <c r="KXX171" s="72"/>
      <c r="KXY171" s="72"/>
      <c r="KXZ171" s="72"/>
      <c r="KYA171" s="72"/>
      <c r="KYB171" s="72"/>
      <c r="KYC171" s="72"/>
      <c r="KYD171" s="72"/>
      <c r="KYE171" s="72"/>
      <c r="KYF171" s="72"/>
      <c r="KYG171" s="72"/>
      <c r="KYH171" s="72"/>
      <c r="KYI171" s="72"/>
      <c r="KYJ171" s="72"/>
      <c r="KYK171" s="72"/>
      <c r="KYL171" s="72"/>
      <c r="KYM171" s="72"/>
      <c r="KYN171" s="72"/>
      <c r="KYO171" s="72"/>
      <c r="KYP171" s="72"/>
      <c r="KYQ171" s="72"/>
      <c r="KYR171" s="72"/>
      <c r="KYS171" s="72"/>
      <c r="KYT171" s="72"/>
      <c r="KYU171" s="72"/>
      <c r="KYV171" s="72"/>
      <c r="KYW171" s="72"/>
      <c r="KYX171" s="72"/>
      <c r="KYY171" s="72"/>
      <c r="KYZ171" s="72"/>
      <c r="KZA171" s="72"/>
      <c r="KZB171" s="72"/>
      <c r="KZC171" s="72"/>
      <c r="KZD171" s="72"/>
      <c r="KZE171" s="72"/>
      <c r="KZF171" s="72"/>
      <c r="KZG171" s="72"/>
      <c r="KZH171" s="72"/>
      <c r="KZI171" s="72"/>
      <c r="KZJ171" s="72"/>
      <c r="KZK171" s="72"/>
      <c r="KZL171" s="72"/>
      <c r="KZM171" s="72"/>
      <c r="KZN171" s="72"/>
      <c r="KZO171" s="72"/>
      <c r="KZP171" s="72"/>
      <c r="KZQ171" s="72"/>
      <c r="KZR171" s="72"/>
      <c r="KZS171" s="72"/>
      <c r="KZT171" s="72"/>
      <c r="KZU171" s="72"/>
      <c r="KZV171" s="72"/>
      <c r="KZW171" s="72"/>
      <c r="KZX171" s="72"/>
      <c r="KZY171" s="72"/>
      <c r="KZZ171" s="72"/>
      <c r="LAA171" s="72"/>
      <c r="LAB171" s="72"/>
      <c r="LAC171" s="72"/>
      <c r="LAD171" s="72"/>
      <c r="LAE171" s="72"/>
      <c r="LAF171" s="72"/>
      <c r="LAG171" s="72"/>
      <c r="LAH171" s="72"/>
      <c r="LAI171" s="72"/>
      <c r="LAJ171" s="72"/>
      <c r="LAK171" s="72"/>
      <c r="LAL171" s="72"/>
      <c r="LAM171" s="72"/>
      <c r="LAN171" s="72"/>
      <c r="LAO171" s="72"/>
      <c r="LAP171" s="72"/>
      <c r="LAQ171" s="72"/>
      <c r="LAR171" s="72"/>
      <c r="LAS171" s="72"/>
      <c r="LAT171" s="72"/>
      <c r="LAU171" s="72"/>
      <c r="LAV171" s="72"/>
      <c r="LAW171" s="72"/>
      <c r="LAX171" s="72"/>
      <c r="LAY171" s="72"/>
      <c r="LAZ171" s="72"/>
      <c r="LBA171" s="72"/>
      <c r="LBB171" s="72"/>
      <c r="LBC171" s="72"/>
      <c r="LBD171" s="72"/>
      <c r="LBE171" s="72"/>
      <c r="LBF171" s="72"/>
      <c r="LBG171" s="72"/>
      <c r="LBH171" s="72"/>
      <c r="LBI171" s="72"/>
      <c r="LBJ171" s="72"/>
      <c r="LBK171" s="72"/>
      <c r="LBL171" s="72"/>
      <c r="LBM171" s="72"/>
      <c r="LBN171" s="72"/>
      <c r="LBO171" s="72"/>
      <c r="LBP171" s="72"/>
      <c r="LBQ171" s="72"/>
      <c r="LBR171" s="72"/>
      <c r="LBS171" s="72"/>
      <c r="LBT171" s="72"/>
      <c r="LBU171" s="72"/>
      <c r="LBV171" s="72"/>
      <c r="LBW171" s="72"/>
      <c r="LBX171" s="72"/>
      <c r="LBY171" s="72"/>
      <c r="LBZ171" s="72"/>
      <c r="LCA171" s="72"/>
      <c r="LCB171" s="72"/>
      <c r="LCC171" s="72"/>
      <c r="LCD171" s="72"/>
      <c r="LCE171" s="72"/>
      <c r="LCF171" s="72"/>
      <c r="LCG171" s="72"/>
      <c r="LCH171" s="72"/>
      <c r="LCI171" s="72"/>
      <c r="LCJ171" s="72"/>
      <c r="LCK171" s="72"/>
      <c r="LCL171" s="72"/>
      <c r="LCM171" s="72"/>
      <c r="LCN171" s="72"/>
      <c r="LCO171" s="72"/>
      <c r="LCP171" s="72"/>
      <c r="LCQ171" s="72"/>
      <c r="LCR171" s="72"/>
      <c r="LCS171" s="72"/>
      <c r="LCT171" s="72"/>
      <c r="LCU171" s="72"/>
      <c r="LCV171" s="72"/>
      <c r="LCW171" s="72"/>
      <c r="LCX171" s="72"/>
      <c r="LCY171" s="72"/>
      <c r="LCZ171" s="72"/>
      <c r="LDA171" s="72"/>
      <c r="LDB171" s="72"/>
      <c r="LDC171" s="72"/>
      <c r="LDD171" s="72"/>
      <c r="LDE171" s="72"/>
      <c r="LDF171" s="72"/>
      <c r="LDG171" s="72"/>
      <c r="LDH171" s="72"/>
      <c r="LDI171" s="72"/>
      <c r="LDJ171" s="72"/>
      <c r="LDK171" s="72"/>
      <c r="LDL171" s="72"/>
      <c r="LDM171" s="72"/>
      <c r="LDN171" s="72"/>
      <c r="LDO171" s="72"/>
      <c r="LDP171" s="72"/>
      <c r="LDQ171" s="72"/>
      <c r="LDR171" s="72"/>
      <c r="LDS171" s="72"/>
      <c r="LDT171" s="72"/>
      <c r="LDU171" s="72"/>
      <c r="LDV171" s="72"/>
      <c r="LDW171" s="72"/>
      <c r="LDX171" s="72"/>
      <c r="LDY171" s="72"/>
      <c r="LDZ171" s="72"/>
      <c r="LEA171" s="72"/>
      <c r="LEB171" s="72"/>
      <c r="LEC171" s="72"/>
      <c r="LED171" s="72"/>
      <c r="LEE171" s="72"/>
      <c r="LEF171" s="72"/>
      <c r="LEG171" s="72"/>
      <c r="LEH171" s="72"/>
      <c r="LEI171" s="72"/>
      <c r="LEJ171" s="72"/>
      <c r="LEK171" s="72"/>
      <c r="LEL171" s="72"/>
      <c r="LEM171" s="72"/>
      <c r="LEN171" s="72"/>
      <c r="LEO171" s="72"/>
      <c r="LEP171" s="72"/>
      <c r="LEQ171" s="72"/>
      <c r="LER171" s="72"/>
      <c r="LES171" s="72"/>
      <c r="LET171" s="72"/>
      <c r="LEU171" s="72"/>
      <c r="LEV171" s="72"/>
      <c r="LEW171" s="72"/>
      <c r="LEX171" s="72"/>
      <c r="LEY171" s="72"/>
      <c r="LEZ171" s="72"/>
      <c r="LFA171" s="72"/>
      <c r="LFB171" s="72"/>
      <c r="LFC171" s="72"/>
      <c r="LFD171" s="72"/>
      <c r="LFE171" s="72"/>
      <c r="LFF171" s="72"/>
      <c r="LFG171" s="72"/>
      <c r="LFH171" s="72"/>
      <c r="LFI171" s="72"/>
      <c r="LFJ171" s="72"/>
      <c r="LFK171" s="72"/>
      <c r="LFL171" s="72"/>
      <c r="LFM171" s="72"/>
      <c r="LFN171" s="72"/>
      <c r="LFO171" s="72"/>
      <c r="LFP171" s="72"/>
      <c r="LFQ171" s="72"/>
      <c r="LFR171" s="72"/>
      <c r="LFS171" s="72"/>
      <c r="LFT171" s="72"/>
      <c r="LFU171" s="72"/>
      <c r="LFV171" s="72"/>
      <c r="LFW171" s="72"/>
      <c r="LFX171" s="72"/>
      <c r="LFY171" s="72"/>
      <c r="LFZ171" s="72"/>
      <c r="LGA171" s="72"/>
      <c r="LGB171" s="72"/>
      <c r="LGC171" s="72"/>
      <c r="LGD171" s="72"/>
      <c r="LGE171" s="72"/>
      <c r="LGF171" s="72"/>
      <c r="LGG171" s="72"/>
      <c r="LGH171" s="72"/>
      <c r="LGI171" s="72"/>
      <c r="LGJ171" s="72"/>
      <c r="LGK171" s="72"/>
      <c r="LGL171" s="72"/>
      <c r="LGM171" s="72"/>
      <c r="LGN171" s="72"/>
      <c r="LGO171" s="72"/>
      <c r="LGP171" s="72"/>
      <c r="LGQ171" s="72"/>
      <c r="LGR171" s="72"/>
      <c r="LGS171" s="72"/>
      <c r="LGT171" s="72"/>
      <c r="LGU171" s="72"/>
      <c r="LGV171" s="72"/>
      <c r="LGW171" s="72"/>
      <c r="LGX171" s="72"/>
      <c r="LGY171" s="72"/>
      <c r="LGZ171" s="72"/>
      <c r="LHA171" s="72"/>
      <c r="LHB171" s="72"/>
      <c r="LHC171" s="72"/>
      <c r="LHD171" s="72"/>
      <c r="LHE171" s="72"/>
      <c r="LHF171" s="72"/>
      <c r="LHG171" s="72"/>
      <c r="LHH171" s="72"/>
      <c r="LHI171" s="72"/>
      <c r="LHJ171" s="72"/>
      <c r="LHK171" s="72"/>
      <c r="LHL171" s="72"/>
      <c r="LHM171" s="72"/>
      <c r="LHN171" s="72"/>
      <c r="LHO171" s="72"/>
      <c r="LHP171" s="72"/>
      <c r="LHQ171" s="72"/>
      <c r="LHR171" s="72"/>
      <c r="LHS171" s="72"/>
      <c r="LHT171" s="72"/>
      <c r="LHU171" s="72"/>
      <c r="LHV171" s="72"/>
      <c r="LHW171" s="72"/>
      <c r="LHX171" s="72"/>
      <c r="LHY171" s="72"/>
      <c r="LHZ171" s="72"/>
      <c r="LIA171" s="72"/>
      <c r="LIB171" s="72"/>
      <c r="LIC171" s="72"/>
      <c r="LID171" s="72"/>
      <c r="LIE171" s="72"/>
      <c r="LIF171" s="72"/>
      <c r="LIG171" s="72"/>
      <c r="LIH171" s="72"/>
      <c r="LII171" s="72"/>
      <c r="LIJ171" s="72"/>
      <c r="LIK171" s="72"/>
      <c r="LIL171" s="72"/>
      <c r="LIM171" s="72"/>
      <c r="LIN171" s="72"/>
      <c r="LIO171" s="72"/>
      <c r="LIP171" s="72"/>
      <c r="LIQ171" s="72"/>
      <c r="LIR171" s="72"/>
      <c r="LIS171" s="72"/>
      <c r="LIT171" s="72"/>
      <c r="LIU171" s="72"/>
      <c r="LIV171" s="72"/>
      <c r="LIW171" s="72"/>
      <c r="LIX171" s="72"/>
      <c r="LIY171" s="72"/>
      <c r="LIZ171" s="72"/>
      <c r="LJA171" s="72"/>
      <c r="LJB171" s="72"/>
      <c r="LJC171" s="72"/>
      <c r="LJD171" s="72"/>
      <c r="LJE171" s="72"/>
      <c r="LJF171" s="72"/>
      <c r="LJG171" s="72"/>
      <c r="LJH171" s="72"/>
      <c r="LJI171" s="72"/>
      <c r="LJJ171" s="72"/>
      <c r="LJK171" s="72"/>
      <c r="LJL171" s="72"/>
      <c r="LJM171" s="72"/>
      <c r="LJN171" s="72"/>
      <c r="LJO171" s="72"/>
      <c r="LJP171" s="72"/>
      <c r="LJQ171" s="72"/>
      <c r="LJR171" s="72"/>
      <c r="LJS171" s="72"/>
      <c r="LJT171" s="72"/>
      <c r="LJU171" s="72"/>
      <c r="LJV171" s="72"/>
      <c r="LJW171" s="72"/>
      <c r="LJX171" s="72"/>
      <c r="LJY171" s="72"/>
      <c r="LJZ171" s="72"/>
      <c r="LKA171" s="72"/>
      <c r="LKB171" s="72"/>
      <c r="LKC171" s="72"/>
      <c r="LKD171" s="72"/>
      <c r="LKE171" s="72"/>
      <c r="LKF171" s="72"/>
      <c r="LKG171" s="72"/>
      <c r="LKH171" s="72"/>
      <c r="LKI171" s="72"/>
      <c r="LKJ171" s="72"/>
      <c r="LKK171" s="72"/>
      <c r="LKL171" s="72"/>
      <c r="LKM171" s="72"/>
      <c r="LKN171" s="72"/>
      <c r="LKO171" s="72"/>
      <c r="LKP171" s="72"/>
      <c r="LKQ171" s="72"/>
      <c r="LKR171" s="72"/>
      <c r="LKS171" s="72"/>
      <c r="LKT171" s="72"/>
      <c r="LKU171" s="72"/>
      <c r="LKV171" s="72"/>
      <c r="LKW171" s="72"/>
      <c r="LKX171" s="72"/>
      <c r="LKY171" s="72"/>
      <c r="LKZ171" s="72"/>
      <c r="LLA171" s="72"/>
      <c r="LLB171" s="72"/>
      <c r="LLC171" s="72"/>
      <c r="LLD171" s="72"/>
      <c r="LLE171" s="72"/>
      <c r="LLF171" s="72"/>
      <c r="LLG171" s="72"/>
      <c r="LLH171" s="72"/>
      <c r="LLI171" s="72"/>
      <c r="LLJ171" s="72"/>
      <c r="LLK171" s="72"/>
      <c r="LLL171" s="72"/>
      <c r="LLM171" s="72"/>
      <c r="LLN171" s="72"/>
      <c r="LLO171" s="72"/>
      <c r="LLP171" s="72"/>
      <c r="LLQ171" s="72"/>
      <c r="LLR171" s="72"/>
      <c r="LLS171" s="72"/>
      <c r="LLT171" s="72"/>
      <c r="LLU171" s="72"/>
      <c r="LLV171" s="72"/>
      <c r="LLW171" s="72"/>
      <c r="LLX171" s="72"/>
      <c r="LLY171" s="72"/>
      <c r="LLZ171" s="72"/>
      <c r="LMA171" s="72"/>
      <c r="LMB171" s="72"/>
      <c r="LMC171" s="72"/>
      <c r="LMD171" s="72"/>
      <c r="LME171" s="72"/>
      <c r="LMF171" s="72"/>
      <c r="LMG171" s="72"/>
      <c r="LMH171" s="72"/>
      <c r="LMI171" s="72"/>
      <c r="LMJ171" s="72"/>
      <c r="LMK171" s="72"/>
      <c r="LML171" s="72"/>
      <c r="LMM171" s="72"/>
      <c r="LMN171" s="72"/>
      <c r="LMO171" s="72"/>
      <c r="LMP171" s="72"/>
      <c r="LMQ171" s="72"/>
      <c r="LMR171" s="72"/>
      <c r="LMS171" s="72"/>
      <c r="LMT171" s="72"/>
      <c r="LMU171" s="72"/>
      <c r="LMV171" s="72"/>
      <c r="LMW171" s="72"/>
      <c r="LMX171" s="72"/>
      <c r="LMY171" s="72"/>
      <c r="LMZ171" s="72"/>
      <c r="LNA171" s="72"/>
      <c r="LNB171" s="72"/>
      <c r="LNC171" s="72"/>
      <c r="LND171" s="72"/>
      <c r="LNE171" s="72"/>
      <c r="LNF171" s="72"/>
      <c r="LNG171" s="72"/>
      <c r="LNH171" s="72"/>
      <c r="LNI171" s="72"/>
      <c r="LNJ171" s="72"/>
      <c r="LNK171" s="72"/>
      <c r="LNL171" s="72"/>
      <c r="LNM171" s="72"/>
      <c r="LNN171" s="72"/>
      <c r="LNO171" s="72"/>
      <c r="LNP171" s="72"/>
      <c r="LNQ171" s="72"/>
      <c r="LNR171" s="72"/>
      <c r="LNS171" s="72"/>
      <c r="LNT171" s="72"/>
      <c r="LNU171" s="72"/>
      <c r="LNV171" s="72"/>
      <c r="LNW171" s="72"/>
      <c r="LNX171" s="72"/>
      <c r="LNY171" s="72"/>
      <c r="LNZ171" s="72"/>
      <c r="LOA171" s="72"/>
      <c r="LOB171" s="72"/>
      <c r="LOC171" s="72"/>
      <c r="LOD171" s="72"/>
      <c r="LOE171" s="72"/>
      <c r="LOF171" s="72"/>
      <c r="LOG171" s="72"/>
      <c r="LOH171" s="72"/>
      <c r="LOI171" s="72"/>
      <c r="LOJ171" s="72"/>
      <c r="LOK171" s="72"/>
      <c r="LOL171" s="72"/>
      <c r="LOM171" s="72"/>
      <c r="LON171" s="72"/>
      <c r="LOO171" s="72"/>
      <c r="LOP171" s="72"/>
      <c r="LOQ171" s="72"/>
      <c r="LOR171" s="72"/>
      <c r="LOS171" s="72"/>
      <c r="LOT171" s="72"/>
      <c r="LOU171" s="72"/>
      <c r="LOV171" s="72"/>
      <c r="LOW171" s="72"/>
      <c r="LOX171" s="72"/>
      <c r="LOY171" s="72"/>
      <c r="LOZ171" s="72"/>
      <c r="LPA171" s="72"/>
      <c r="LPB171" s="72"/>
      <c r="LPC171" s="72"/>
      <c r="LPD171" s="72"/>
      <c r="LPE171" s="72"/>
      <c r="LPF171" s="72"/>
      <c r="LPG171" s="72"/>
      <c r="LPH171" s="72"/>
      <c r="LPI171" s="72"/>
      <c r="LPJ171" s="72"/>
      <c r="LPK171" s="72"/>
      <c r="LPL171" s="72"/>
      <c r="LPM171" s="72"/>
      <c r="LPN171" s="72"/>
      <c r="LPO171" s="72"/>
      <c r="LPP171" s="72"/>
      <c r="LPQ171" s="72"/>
      <c r="LPR171" s="72"/>
      <c r="LPS171" s="72"/>
      <c r="LPT171" s="72"/>
      <c r="LPU171" s="72"/>
      <c r="LPV171" s="72"/>
      <c r="LPW171" s="72"/>
      <c r="LPX171" s="72"/>
      <c r="LPY171" s="72"/>
      <c r="LPZ171" s="72"/>
      <c r="LQA171" s="72"/>
      <c r="LQB171" s="72"/>
      <c r="LQC171" s="72"/>
      <c r="LQD171" s="72"/>
      <c r="LQE171" s="72"/>
      <c r="LQF171" s="72"/>
      <c r="LQG171" s="72"/>
      <c r="LQH171" s="72"/>
      <c r="LQI171" s="72"/>
      <c r="LQJ171" s="72"/>
      <c r="LQK171" s="72"/>
      <c r="LQL171" s="72"/>
      <c r="LQM171" s="72"/>
      <c r="LQN171" s="72"/>
      <c r="LQO171" s="72"/>
      <c r="LQP171" s="72"/>
      <c r="LQQ171" s="72"/>
      <c r="LQR171" s="72"/>
      <c r="LQS171" s="72"/>
      <c r="LQT171" s="72"/>
      <c r="LQU171" s="72"/>
      <c r="LQV171" s="72"/>
      <c r="LQW171" s="72"/>
      <c r="LQX171" s="72"/>
      <c r="LQY171" s="72"/>
      <c r="LQZ171" s="72"/>
      <c r="LRA171" s="72"/>
      <c r="LRB171" s="72"/>
      <c r="LRC171" s="72"/>
      <c r="LRD171" s="72"/>
      <c r="LRE171" s="72"/>
      <c r="LRF171" s="72"/>
      <c r="LRG171" s="72"/>
      <c r="LRH171" s="72"/>
      <c r="LRI171" s="72"/>
      <c r="LRJ171" s="72"/>
      <c r="LRK171" s="72"/>
      <c r="LRL171" s="72"/>
      <c r="LRM171" s="72"/>
      <c r="LRN171" s="72"/>
      <c r="LRO171" s="72"/>
      <c r="LRP171" s="72"/>
      <c r="LRQ171" s="72"/>
      <c r="LRR171" s="72"/>
      <c r="LRS171" s="72"/>
      <c r="LRT171" s="72"/>
      <c r="LRU171" s="72"/>
      <c r="LRV171" s="72"/>
      <c r="LRW171" s="72"/>
      <c r="LRX171" s="72"/>
      <c r="LRY171" s="72"/>
      <c r="LRZ171" s="72"/>
      <c r="LSA171" s="72"/>
      <c r="LSB171" s="72"/>
      <c r="LSC171" s="72"/>
      <c r="LSD171" s="72"/>
      <c r="LSE171" s="72"/>
      <c r="LSF171" s="72"/>
      <c r="LSG171" s="72"/>
      <c r="LSH171" s="72"/>
      <c r="LSI171" s="72"/>
      <c r="LSJ171" s="72"/>
      <c r="LSK171" s="72"/>
      <c r="LSL171" s="72"/>
      <c r="LSM171" s="72"/>
      <c r="LSN171" s="72"/>
      <c r="LSO171" s="72"/>
      <c r="LSP171" s="72"/>
      <c r="LSQ171" s="72"/>
      <c r="LSR171" s="72"/>
      <c r="LSS171" s="72"/>
      <c r="LST171" s="72"/>
      <c r="LSU171" s="72"/>
      <c r="LSV171" s="72"/>
      <c r="LSW171" s="72"/>
      <c r="LSX171" s="72"/>
      <c r="LSY171" s="72"/>
      <c r="LSZ171" s="72"/>
      <c r="LTA171" s="72"/>
      <c r="LTB171" s="72"/>
      <c r="LTC171" s="72"/>
      <c r="LTD171" s="72"/>
      <c r="LTE171" s="72"/>
      <c r="LTF171" s="72"/>
      <c r="LTG171" s="72"/>
      <c r="LTH171" s="72"/>
      <c r="LTI171" s="72"/>
      <c r="LTJ171" s="72"/>
      <c r="LTK171" s="72"/>
      <c r="LTL171" s="72"/>
      <c r="LTM171" s="72"/>
      <c r="LTN171" s="72"/>
      <c r="LTO171" s="72"/>
      <c r="LTP171" s="72"/>
      <c r="LTQ171" s="72"/>
      <c r="LTR171" s="72"/>
      <c r="LTS171" s="72"/>
      <c r="LTT171" s="72"/>
      <c r="LTU171" s="72"/>
      <c r="LTV171" s="72"/>
      <c r="LTW171" s="72"/>
      <c r="LTX171" s="72"/>
      <c r="LTY171" s="72"/>
      <c r="LTZ171" s="72"/>
      <c r="LUA171" s="72"/>
      <c r="LUB171" s="72"/>
      <c r="LUC171" s="72"/>
      <c r="LUD171" s="72"/>
      <c r="LUE171" s="72"/>
      <c r="LUF171" s="72"/>
      <c r="LUG171" s="72"/>
      <c r="LUH171" s="72"/>
      <c r="LUI171" s="72"/>
      <c r="LUJ171" s="72"/>
      <c r="LUK171" s="72"/>
      <c r="LUL171" s="72"/>
      <c r="LUM171" s="72"/>
      <c r="LUN171" s="72"/>
      <c r="LUO171" s="72"/>
      <c r="LUP171" s="72"/>
      <c r="LUQ171" s="72"/>
      <c r="LUR171" s="72"/>
      <c r="LUS171" s="72"/>
      <c r="LUT171" s="72"/>
      <c r="LUU171" s="72"/>
      <c r="LUV171" s="72"/>
      <c r="LUW171" s="72"/>
      <c r="LUX171" s="72"/>
      <c r="LUY171" s="72"/>
      <c r="LUZ171" s="72"/>
      <c r="LVA171" s="72"/>
      <c r="LVB171" s="72"/>
      <c r="LVC171" s="72"/>
      <c r="LVD171" s="72"/>
      <c r="LVE171" s="72"/>
      <c r="LVF171" s="72"/>
      <c r="LVG171" s="72"/>
      <c r="LVH171" s="72"/>
      <c r="LVI171" s="72"/>
      <c r="LVJ171" s="72"/>
      <c r="LVK171" s="72"/>
      <c r="LVL171" s="72"/>
      <c r="LVM171" s="72"/>
      <c r="LVN171" s="72"/>
      <c r="LVO171" s="72"/>
      <c r="LVP171" s="72"/>
      <c r="LVQ171" s="72"/>
      <c r="LVR171" s="72"/>
      <c r="LVS171" s="72"/>
      <c r="LVT171" s="72"/>
      <c r="LVU171" s="72"/>
      <c r="LVV171" s="72"/>
      <c r="LVW171" s="72"/>
      <c r="LVX171" s="72"/>
      <c r="LVY171" s="72"/>
      <c r="LVZ171" s="72"/>
      <c r="LWA171" s="72"/>
      <c r="LWB171" s="72"/>
      <c r="LWC171" s="72"/>
      <c r="LWD171" s="72"/>
      <c r="LWE171" s="72"/>
      <c r="LWF171" s="72"/>
      <c r="LWG171" s="72"/>
      <c r="LWH171" s="72"/>
      <c r="LWI171" s="72"/>
      <c r="LWJ171" s="72"/>
      <c r="LWK171" s="72"/>
      <c r="LWL171" s="72"/>
      <c r="LWM171" s="72"/>
      <c r="LWN171" s="72"/>
      <c r="LWO171" s="72"/>
      <c r="LWP171" s="72"/>
      <c r="LWQ171" s="72"/>
      <c r="LWR171" s="72"/>
      <c r="LWS171" s="72"/>
      <c r="LWT171" s="72"/>
      <c r="LWU171" s="72"/>
      <c r="LWV171" s="72"/>
      <c r="LWW171" s="72"/>
      <c r="LWX171" s="72"/>
      <c r="LWY171" s="72"/>
      <c r="LWZ171" s="72"/>
      <c r="LXA171" s="72"/>
      <c r="LXB171" s="72"/>
      <c r="LXC171" s="72"/>
      <c r="LXD171" s="72"/>
      <c r="LXE171" s="72"/>
      <c r="LXF171" s="72"/>
      <c r="LXG171" s="72"/>
      <c r="LXH171" s="72"/>
      <c r="LXI171" s="72"/>
      <c r="LXJ171" s="72"/>
      <c r="LXK171" s="72"/>
      <c r="LXL171" s="72"/>
      <c r="LXM171" s="72"/>
      <c r="LXN171" s="72"/>
      <c r="LXO171" s="72"/>
      <c r="LXP171" s="72"/>
      <c r="LXQ171" s="72"/>
      <c r="LXR171" s="72"/>
      <c r="LXS171" s="72"/>
      <c r="LXT171" s="72"/>
      <c r="LXU171" s="72"/>
      <c r="LXV171" s="72"/>
      <c r="LXW171" s="72"/>
      <c r="LXX171" s="72"/>
      <c r="LXY171" s="72"/>
      <c r="LXZ171" s="72"/>
      <c r="LYA171" s="72"/>
      <c r="LYB171" s="72"/>
      <c r="LYC171" s="72"/>
      <c r="LYD171" s="72"/>
      <c r="LYE171" s="72"/>
      <c r="LYF171" s="72"/>
      <c r="LYG171" s="72"/>
      <c r="LYH171" s="72"/>
      <c r="LYI171" s="72"/>
      <c r="LYJ171" s="72"/>
      <c r="LYK171" s="72"/>
      <c r="LYL171" s="72"/>
      <c r="LYM171" s="72"/>
      <c r="LYN171" s="72"/>
      <c r="LYO171" s="72"/>
      <c r="LYP171" s="72"/>
      <c r="LYQ171" s="72"/>
      <c r="LYR171" s="72"/>
      <c r="LYS171" s="72"/>
      <c r="LYT171" s="72"/>
      <c r="LYU171" s="72"/>
      <c r="LYV171" s="72"/>
      <c r="LYW171" s="72"/>
      <c r="LYX171" s="72"/>
      <c r="LYY171" s="72"/>
      <c r="LYZ171" s="72"/>
      <c r="LZA171" s="72"/>
      <c r="LZB171" s="72"/>
      <c r="LZC171" s="72"/>
      <c r="LZD171" s="72"/>
      <c r="LZE171" s="72"/>
      <c r="LZF171" s="72"/>
      <c r="LZG171" s="72"/>
      <c r="LZH171" s="72"/>
      <c r="LZI171" s="72"/>
      <c r="LZJ171" s="72"/>
      <c r="LZK171" s="72"/>
      <c r="LZL171" s="72"/>
      <c r="LZM171" s="72"/>
      <c r="LZN171" s="72"/>
      <c r="LZO171" s="72"/>
      <c r="LZP171" s="72"/>
      <c r="LZQ171" s="72"/>
      <c r="LZR171" s="72"/>
      <c r="LZS171" s="72"/>
      <c r="LZT171" s="72"/>
      <c r="LZU171" s="72"/>
      <c r="LZV171" s="72"/>
      <c r="LZW171" s="72"/>
      <c r="LZX171" s="72"/>
      <c r="LZY171" s="72"/>
      <c r="LZZ171" s="72"/>
      <c r="MAA171" s="72"/>
      <c r="MAB171" s="72"/>
      <c r="MAC171" s="72"/>
      <c r="MAD171" s="72"/>
      <c r="MAE171" s="72"/>
      <c r="MAF171" s="72"/>
      <c r="MAG171" s="72"/>
      <c r="MAH171" s="72"/>
      <c r="MAI171" s="72"/>
      <c r="MAJ171" s="72"/>
      <c r="MAK171" s="72"/>
      <c r="MAL171" s="72"/>
      <c r="MAM171" s="72"/>
      <c r="MAN171" s="72"/>
      <c r="MAO171" s="72"/>
      <c r="MAP171" s="72"/>
      <c r="MAQ171" s="72"/>
      <c r="MAR171" s="72"/>
      <c r="MAS171" s="72"/>
      <c r="MAT171" s="72"/>
      <c r="MAU171" s="72"/>
      <c r="MAV171" s="72"/>
      <c r="MAW171" s="72"/>
      <c r="MAX171" s="72"/>
      <c r="MAY171" s="72"/>
      <c r="MAZ171" s="72"/>
      <c r="MBA171" s="72"/>
      <c r="MBB171" s="72"/>
      <c r="MBC171" s="72"/>
      <c r="MBD171" s="72"/>
      <c r="MBE171" s="72"/>
      <c r="MBF171" s="72"/>
      <c r="MBG171" s="72"/>
      <c r="MBH171" s="72"/>
      <c r="MBI171" s="72"/>
      <c r="MBJ171" s="72"/>
      <c r="MBK171" s="72"/>
      <c r="MBL171" s="72"/>
      <c r="MBM171" s="72"/>
      <c r="MBN171" s="72"/>
      <c r="MBO171" s="72"/>
      <c r="MBP171" s="72"/>
      <c r="MBQ171" s="72"/>
      <c r="MBR171" s="72"/>
      <c r="MBS171" s="72"/>
      <c r="MBT171" s="72"/>
      <c r="MBU171" s="72"/>
      <c r="MBV171" s="72"/>
      <c r="MBW171" s="72"/>
      <c r="MBX171" s="72"/>
      <c r="MBY171" s="72"/>
      <c r="MBZ171" s="72"/>
      <c r="MCA171" s="72"/>
      <c r="MCB171" s="72"/>
      <c r="MCC171" s="72"/>
      <c r="MCD171" s="72"/>
      <c r="MCE171" s="72"/>
      <c r="MCF171" s="72"/>
      <c r="MCG171" s="72"/>
      <c r="MCH171" s="72"/>
      <c r="MCI171" s="72"/>
      <c r="MCJ171" s="72"/>
      <c r="MCK171" s="72"/>
      <c r="MCL171" s="72"/>
      <c r="MCM171" s="72"/>
      <c r="MCN171" s="72"/>
      <c r="MCO171" s="72"/>
      <c r="MCP171" s="72"/>
      <c r="MCQ171" s="72"/>
      <c r="MCR171" s="72"/>
      <c r="MCS171" s="72"/>
      <c r="MCT171" s="72"/>
      <c r="MCU171" s="72"/>
      <c r="MCV171" s="72"/>
      <c r="MCW171" s="72"/>
      <c r="MCX171" s="72"/>
      <c r="MCY171" s="72"/>
      <c r="MCZ171" s="72"/>
      <c r="MDA171" s="72"/>
      <c r="MDB171" s="72"/>
      <c r="MDC171" s="72"/>
      <c r="MDD171" s="72"/>
      <c r="MDE171" s="72"/>
      <c r="MDF171" s="72"/>
      <c r="MDG171" s="72"/>
      <c r="MDH171" s="72"/>
      <c r="MDI171" s="72"/>
      <c r="MDJ171" s="72"/>
      <c r="MDK171" s="72"/>
      <c r="MDL171" s="72"/>
      <c r="MDM171" s="72"/>
      <c r="MDN171" s="72"/>
      <c r="MDO171" s="72"/>
      <c r="MDP171" s="72"/>
      <c r="MDQ171" s="72"/>
      <c r="MDR171" s="72"/>
      <c r="MDS171" s="72"/>
      <c r="MDT171" s="72"/>
      <c r="MDU171" s="72"/>
      <c r="MDV171" s="72"/>
      <c r="MDW171" s="72"/>
      <c r="MDX171" s="72"/>
      <c r="MDY171" s="72"/>
      <c r="MDZ171" s="72"/>
      <c r="MEA171" s="72"/>
      <c r="MEB171" s="72"/>
      <c r="MEC171" s="72"/>
      <c r="MED171" s="72"/>
      <c r="MEE171" s="72"/>
      <c r="MEF171" s="72"/>
      <c r="MEG171" s="72"/>
      <c r="MEH171" s="72"/>
      <c r="MEI171" s="72"/>
      <c r="MEJ171" s="72"/>
      <c r="MEK171" s="72"/>
      <c r="MEL171" s="72"/>
      <c r="MEM171" s="72"/>
      <c r="MEN171" s="72"/>
      <c r="MEO171" s="72"/>
      <c r="MEP171" s="72"/>
      <c r="MEQ171" s="72"/>
      <c r="MER171" s="72"/>
      <c r="MES171" s="72"/>
      <c r="MET171" s="72"/>
      <c r="MEU171" s="72"/>
      <c r="MEV171" s="72"/>
      <c r="MEW171" s="72"/>
      <c r="MEX171" s="72"/>
      <c r="MEY171" s="72"/>
      <c r="MEZ171" s="72"/>
      <c r="MFA171" s="72"/>
      <c r="MFB171" s="72"/>
      <c r="MFC171" s="72"/>
      <c r="MFD171" s="72"/>
      <c r="MFE171" s="72"/>
      <c r="MFF171" s="72"/>
      <c r="MFG171" s="72"/>
      <c r="MFH171" s="72"/>
      <c r="MFI171" s="72"/>
      <c r="MFJ171" s="72"/>
      <c r="MFK171" s="72"/>
      <c r="MFL171" s="72"/>
      <c r="MFM171" s="72"/>
      <c r="MFN171" s="72"/>
      <c r="MFO171" s="72"/>
      <c r="MFP171" s="72"/>
      <c r="MFQ171" s="72"/>
      <c r="MFR171" s="72"/>
      <c r="MFS171" s="72"/>
      <c r="MFT171" s="72"/>
      <c r="MFU171" s="72"/>
      <c r="MFV171" s="72"/>
      <c r="MFW171" s="72"/>
      <c r="MFX171" s="72"/>
      <c r="MFY171" s="72"/>
      <c r="MFZ171" s="72"/>
      <c r="MGA171" s="72"/>
      <c r="MGB171" s="72"/>
      <c r="MGC171" s="72"/>
      <c r="MGD171" s="72"/>
      <c r="MGE171" s="72"/>
      <c r="MGF171" s="72"/>
      <c r="MGG171" s="72"/>
      <c r="MGH171" s="72"/>
      <c r="MGI171" s="72"/>
      <c r="MGJ171" s="72"/>
      <c r="MGK171" s="72"/>
      <c r="MGL171" s="72"/>
      <c r="MGM171" s="72"/>
      <c r="MGN171" s="72"/>
      <c r="MGO171" s="72"/>
      <c r="MGP171" s="72"/>
      <c r="MGQ171" s="72"/>
      <c r="MGR171" s="72"/>
      <c r="MGS171" s="72"/>
      <c r="MGT171" s="72"/>
      <c r="MGU171" s="72"/>
      <c r="MGV171" s="72"/>
      <c r="MGW171" s="72"/>
      <c r="MGX171" s="72"/>
      <c r="MGY171" s="72"/>
      <c r="MGZ171" s="72"/>
      <c r="MHA171" s="72"/>
      <c r="MHB171" s="72"/>
      <c r="MHC171" s="72"/>
      <c r="MHD171" s="72"/>
      <c r="MHE171" s="72"/>
      <c r="MHF171" s="72"/>
      <c r="MHG171" s="72"/>
      <c r="MHH171" s="72"/>
      <c r="MHI171" s="72"/>
      <c r="MHJ171" s="72"/>
      <c r="MHK171" s="72"/>
      <c r="MHL171" s="72"/>
      <c r="MHM171" s="72"/>
      <c r="MHN171" s="72"/>
      <c r="MHO171" s="72"/>
      <c r="MHP171" s="72"/>
      <c r="MHQ171" s="72"/>
      <c r="MHR171" s="72"/>
      <c r="MHS171" s="72"/>
      <c r="MHT171" s="72"/>
      <c r="MHU171" s="72"/>
      <c r="MHV171" s="72"/>
      <c r="MHW171" s="72"/>
      <c r="MHX171" s="72"/>
      <c r="MHY171" s="72"/>
      <c r="MHZ171" s="72"/>
      <c r="MIA171" s="72"/>
      <c r="MIB171" s="72"/>
      <c r="MIC171" s="72"/>
      <c r="MID171" s="72"/>
      <c r="MIE171" s="72"/>
      <c r="MIF171" s="72"/>
      <c r="MIG171" s="72"/>
      <c r="MIH171" s="72"/>
      <c r="MII171" s="72"/>
      <c r="MIJ171" s="72"/>
      <c r="MIK171" s="72"/>
      <c r="MIL171" s="72"/>
      <c r="MIM171" s="72"/>
      <c r="MIN171" s="72"/>
      <c r="MIO171" s="72"/>
      <c r="MIP171" s="72"/>
      <c r="MIQ171" s="72"/>
      <c r="MIR171" s="72"/>
      <c r="MIS171" s="72"/>
      <c r="MIT171" s="72"/>
      <c r="MIU171" s="72"/>
      <c r="MIV171" s="72"/>
      <c r="MIW171" s="72"/>
      <c r="MIX171" s="72"/>
      <c r="MIY171" s="72"/>
      <c r="MIZ171" s="72"/>
      <c r="MJA171" s="72"/>
      <c r="MJB171" s="72"/>
      <c r="MJC171" s="72"/>
      <c r="MJD171" s="72"/>
      <c r="MJE171" s="72"/>
      <c r="MJF171" s="72"/>
      <c r="MJG171" s="72"/>
      <c r="MJH171" s="72"/>
      <c r="MJI171" s="72"/>
      <c r="MJJ171" s="72"/>
      <c r="MJK171" s="72"/>
      <c r="MJL171" s="72"/>
      <c r="MJM171" s="72"/>
      <c r="MJN171" s="72"/>
      <c r="MJO171" s="72"/>
      <c r="MJP171" s="72"/>
      <c r="MJQ171" s="72"/>
      <c r="MJR171" s="72"/>
      <c r="MJS171" s="72"/>
      <c r="MJT171" s="72"/>
      <c r="MJU171" s="72"/>
      <c r="MJV171" s="72"/>
      <c r="MJW171" s="72"/>
      <c r="MJX171" s="72"/>
      <c r="MJY171" s="72"/>
      <c r="MJZ171" s="72"/>
      <c r="MKA171" s="72"/>
      <c r="MKB171" s="72"/>
      <c r="MKC171" s="72"/>
      <c r="MKD171" s="72"/>
      <c r="MKE171" s="72"/>
      <c r="MKF171" s="72"/>
      <c r="MKG171" s="72"/>
      <c r="MKH171" s="72"/>
      <c r="MKI171" s="72"/>
      <c r="MKJ171" s="72"/>
      <c r="MKK171" s="72"/>
      <c r="MKL171" s="72"/>
      <c r="MKM171" s="72"/>
      <c r="MKN171" s="72"/>
      <c r="MKO171" s="72"/>
      <c r="MKP171" s="72"/>
      <c r="MKQ171" s="72"/>
      <c r="MKR171" s="72"/>
      <c r="MKS171" s="72"/>
      <c r="MKT171" s="72"/>
      <c r="MKU171" s="72"/>
      <c r="MKV171" s="72"/>
      <c r="MKW171" s="72"/>
      <c r="MKX171" s="72"/>
      <c r="MKY171" s="72"/>
      <c r="MKZ171" s="72"/>
      <c r="MLA171" s="72"/>
      <c r="MLB171" s="72"/>
      <c r="MLC171" s="72"/>
      <c r="MLD171" s="72"/>
      <c r="MLE171" s="72"/>
      <c r="MLF171" s="72"/>
      <c r="MLG171" s="72"/>
      <c r="MLH171" s="72"/>
      <c r="MLI171" s="72"/>
      <c r="MLJ171" s="72"/>
      <c r="MLK171" s="72"/>
      <c r="MLL171" s="72"/>
      <c r="MLM171" s="72"/>
      <c r="MLN171" s="72"/>
      <c r="MLO171" s="72"/>
      <c r="MLP171" s="72"/>
      <c r="MLQ171" s="72"/>
      <c r="MLR171" s="72"/>
      <c r="MLS171" s="72"/>
      <c r="MLT171" s="72"/>
      <c r="MLU171" s="72"/>
      <c r="MLV171" s="72"/>
      <c r="MLW171" s="72"/>
      <c r="MLX171" s="72"/>
      <c r="MLY171" s="72"/>
      <c r="MLZ171" s="72"/>
      <c r="MMA171" s="72"/>
      <c r="MMB171" s="72"/>
      <c r="MMC171" s="72"/>
      <c r="MMD171" s="72"/>
      <c r="MME171" s="72"/>
      <c r="MMF171" s="72"/>
      <c r="MMG171" s="72"/>
      <c r="MMH171" s="72"/>
      <c r="MMI171" s="72"/>
      <c r="MMJ171" s="72"/>
      <c r="MMK171" s="72"/>
      <c r="MML171" s="72"/>
      <c r="MMM171" s="72"/>
      <c r="MMN171" s="72"/>
      <c r="MMO171" s="72"/>
      <c r="MMP171" s="72"/>
      <c r="MMQ171" s="72"/>
      <c r="MMR171" s="72"/>
      <c r="MMS171" s="72"/>
      <c r="MMT171" s="72"/>
      <c r="MMU171" s="72"/>
      <c r="MMV171" s="72"/>
      <c r="MMW171" s="72"/>
      <c r="MMX171" s="72"/>
      <c r="MMY171" s="72"/>
      <c r="MMZ171" s="72"/>
      <c r="MNA171" s="72"/>
      <c r="MNB171" s="72"/>
      <c r="MNC171" s="72"/>
      <c r="MND171" s="72"/>
      <c r="MNE171" s="72"/>
      <c r="MNF171" s="72"/>
      <c r="MNG171" s="72"/>
      <c r="MNH171" s="72"/>
      <c r="MNI171" s="72"/>
      <c r="MNJ171" s="72"/>
      <c r="MNK171" s="72"/>
      <c r="MNL171" s="72"/>
      <c r="MNM171" s="72"/>
      <c r="MNN171" s="72"/>
      <c r="MNO171" s="72"/>
      <c r="MNP171" s="72"/>
      <c r="MNQ171" s="72"/>
      <c r="MNR171" s="72"/>
      <c r="MNS171" s="72"/>
      <c r="MNT171" s="72"/>
      <c r="MNU171" s="72"/>
      <c r="MNV171" s="72"/>
      <c r="MNW171" s="72"/>
      <c r="MNX171" s="72"/>
      <c r="MNY171" s="72"/>
      <c r="MNZ171" s="72"/>
      <c r="MOA171" s="72"/>
      <c r="MOB171" s="72"/>
      <c r="MOC171" s="72"/>
      <c r="MOD171" s="72"/>
      <c r="MOE171" s="72"/>
      <c r="MOF171" s="72"/>
      <c r="MOG171" s="72"/>
      <c r="MOH171" s="72"/>
      <c r="MOI171" s="72"/>
      <c r="MOJ171" s="72"/>
      <c r="MOK171" s="72"/>
      <c r="MOL171" s="72"/>
      <c r="MOM171" s="72"/>
      <c r="MON171" s="72"/>
      <c r="MOO171" s="72"/>
      <c r="MOP171" s="72"/>
      <c r="MOQ171" s="72"/>
      <c r="MOR171" s="72"/>
      <c r="MOS171" s="72"/>
      <c r="MOT171" s="72"/>
      <c r="MOU171" s="72"/>
      <c r="MOV171" s="72"/>
      <c r="MOW171" s="72"/>
      <c r="MOX171" s="72"/>
      <c r="MOY171" s="72"/>
      <c r="MOZ171" s="72"/>
      <c r="MPA171" s="72"/>
      <c r="MPB171" s="72"/>
      <c r="MPC171" s="72"/>
      <c r="MPD171" s="72"/>
      <c r="MPE171" s="72"/>
      <c r="MPF171" s="72"/>
      <c r="MPG171" s="72"/>
      <c r="MPH171" s="72"/>
      <c r="MPI171" s="72"/>
      <c r="MPJ171" s="72"/>
      <c r="MPK171" s="72"/>
      <c r="MPL171" s="72"/>
      <c r="MPM171" s="72"/>
      <c r="MPN171" s="72"/>
      <c r="MPO171" s="72"/>
      <c r="MPP171" s="72"/>
      <c r="MPQ171" s="72"/>
      <c r="MPR171" s="72"/>
      <c r="MPS171" s="72"/>
      <c r="MPT171" s="72"/>
      <c r="MPU171" s="72"/>
      <c r="MPV171" s="72"/>
      <c r="MPW171" s="72"/>
      <c r="MPX171" s="72"/>
      <c r="MPY171" s="72"/>
      <c r="MPZ171" s="72"/>
      <c r="MQA171" s="72"/>
      <c r="MQB171" s="72"/>
      <c r="MQC171" s="72"/>
      <c r="MQD171" s="72"/>
      <c r="MQE171" s="72"/>
      <c r="MQF171" s="72"/>
      <c r="MQG171" s="72"/>
      <c r="MQH171" s="72"/>
      <c r="MQI171" s="72"/>
      <c r="MQJ171" s="72"/>
      <c r="MQK171" s="72"/>
      <c r="MQL171" s="72"/>
      <c r="MQM171" s="72"/>
      <c r="MQN171" s="72"/>
      <c r="MQO171" s="72"/>
      <c r="MQP171" s="72"/>
      <c r="MQQ171" s="72"/>
      <c r="MQR171" s="72"/>
      <c r="MQS171" s="72"/>
      <c r="MQT171" s="72"/>
      <c r="MQU171" s="72"/>
      <c r="MQV171" s="72"/>
      <c r="MQW171" s="72"/>
      <c r="MQX171" s="72"/>
      <c r="MQY171" s="72"/>
      <c r="MQZ171" s="72"/>
      <c r="MRA171" s="72"/>
      <c r="MRB171" s="72"/>
      <c r="MRC171" s="72"/>
      <c r="MRD171" s="72"/>
      <c r="MRE171" s="72"/>
      <c r="MRF171" s="72"/>
      <c r="MRG171" s="72"/>
      <c r="MRH171" s="72"/>
      <c r="MRI171" s="72"/>
      <c r="MRJ171" s="72"/>
      <c r="MRK171" s="72"/>
      <c r="MRL171" s="72"/>
      <c r="MRM171" s="72"/>
      <c r="MRN171" s="72"/>
      <c r="MRO171" s="72"/>
      <c r="MRP171" s="72"/>
      <c r="MRQ171" s="72"/>
      <c r="MRR171" s="72"/>
      <c r="MRS171" s="72"/>
      <c r="MRT171" s="72"/>
      <c r="MRU171" s="72"/>
      <c r="MRV171" s="72"/>
      <c r="MRW171" s="72"/>
      <c r="MRX171" s="72"/>
      <c r="MRY171" s="72"/>
      <c r="MRZ171" s="72"/>
      <c r="MSA171" s="72"/>
      <c r="MSB171" s="72"/>
      <c r="MSC171" s="72"/>
      <c r="MSD171" s="72"/>
      <c r="MSE171" s="72"/>
      <c r="MSF171" s="72"/>
      <c r="MSG171" s="72"/>
      <c r="MSH171" s="72"/>
      <c r="MSI171" s="72"/>
      <c r="MSJ171" s="72"/>
      <c r="MSK171" s="72"/>
      <c r="MSL171" s="72"/>
      <c r="MSM171" s="72"/>
      <c r="MSN171" s="72"/>
      <c r="MSO171" s="72"/>
      <c r="MSP171" s="72"/>
      <c r="MSQ171" s="72"/>
      <c r="MSR171" s="72"/>
      <c r="MSS171" s="72"/>
      <c r="MST171" s="72"/>
      <c r="MSU171" s="72"/>
      <c r="MSV171" s="72"/>
      <c r="MSW171" s="72"/>
      <c r="MSX171" s="72"/>
      <c r="MSY171" s="72"/>
      <c r="MSZ171" s="72"/>
      <c r="MTA171" s="72"/>
      <c r="MTB171" s="72"/>
      <c r="MTC171" s="72"/>
      <c r="MTD171" s="72"/>
      <c r="MTE171" s="72"/>
      <c r="MTF171" s="72"/>
      <c r="MTG171" s="72"/>
      <c r="MTH171" s="72"/>
      <c r="MTI171" s="72"/>
      <c r="MTJ171" s="72"/>
      <c r="MTK171" s="72"/>
      <c r="MTL171" s="72"/>
      <c r="MTM171" s="72"/>
      <c r="MTN171" s="72"/>
      <c r="MTO171" s="72"/>
      <c r="MTP171" s="72"/>
      <c r="MTQ171" s="72"/>
      <c r="MTR171" s="72"/>
      <c r="MTS171" s="72"/>
      <c r="MTT171" s="72"/>
      <c r="MTU171" s="72"/>
      <c r="MTV171" s="72"/>
      <c r="MTW171" s="72"/>
      <c r="MTX171" s="72"/>
      <c r="MTY171" s="72"/>
      <c r="MTZ171" s="72"/>
      <c r="MUA171" s="72"/>
      <c r="MUB171" s="72"/>
      <c r="MUC171" s="72"/>
      <c r="MUD171" s="72"/>
      <c r="MUE171" s="72"/>
      <c r="MUF171" s="72"/>
      <c r="MUG171" s="72"/>
      <c r="MUH171" s="72"/>
      <c r="MUI171" s="72"/>
      <c r="MUJ171" s="72"/>
      <c r="MUK171" s="72"/>
      <c r="MUL171" s="72"/>
      <c r="MUM171" s="72"/>
      <c r="MUN171" s="72"/>
      <c r="MUO171" s="72"/>
      <c r="MUP171" s="72"/>
      <c r="MUQ171" s="72"/>
      <c r="MUR171" s="72"/>
      <c r="MUS171" s="72"/>
      <c r="MUT171" s="72"/>
      <c r="MUU171" s="72"/>
      <c r="MUV171" s="72"/>
      <c r="MUW171" s="72"/>
      <c r="MUX171" s="72"/>
      <c r="MUY171" s="72"/>
      <c r="MUZ171" s="72"/>
      <c r="MVA171" s="72"/>
      <c r="MVB171" s="72"/>
      <c r="MVC171" s="72"/>
      <c r="MVD171" s="72"/>
      <c r="MVE171" s="72"/>
      <c r="MVF171" s="72"/>
      <c r="MVG171" s="72"/>
      <c r="MVH171" s="72"/>
      <c r="MVI171" s="72"/>
      <c r="MVJ171" s="72"/>
      <c r="MVK171" s="72"/>
      <c r="MVL171" s="72"/>
      <c r="MVM171" s="72"/>
      <c r="MVN171" s="72"/>
      <c r="MVO171" s="72"/>
      <c r="MVP171" s="72"/>
      <c r="MVQ171" s="72"/>
      <c r="MVR171" s="72"/>
      <c r="MVS171" s="72"/>
      <c r="MVT171" s="72"/>
      <c r="MVU171" s="72"/>
      <c r="MVV171" s="72"/>
      <c r="MVW171" s="72"/>
      <c r="MVX171" s="72"/>
      <c r="MVY171" s="72"/>
      <c r="MVZ171" s="72"/>
      <c r="MWA171" s="72"/>
      <c r="MWB171" s="72"/>
      <c r="MWC171" s="72"/>
      <c r="MWD171" s="72"/>
      <c r="MWE171" s="72"/>
      <c r="MWF171" s="72"/>
      <c r="MWG171" s="72"/>
      <c r="MWH171" s="72"/>
      <c r="MWI171" s="72"/>
      <c r="MWJ171" s="72"/>
      <c r="MWK171" s="72"/>
      <c r="MWL171" s="72"/>
      <c r="MWM171" s="72"/>
      <c r="MWN171" s="72"/>
      <c r="MWO171" s="72"/>
      <c r="MWP171" s="72"/>
      <c r="MWQ171" s="72"/>
      <c r="MWR171" s="72"/>
      <c r="MWS171" s="72"/>
      <c r="MWT171" s="72"/>
      <c r="MWU171" s="72"/>
      <c r="MWV171" s="72"/>
      <c r="MWW171" s="72"/>
      <c r="MWX171" s="72"/>
      <c r="MWY171" s="72"/>
      <c r="MWZ171" s="72"/>
      <c r="MXA171" s="72"/>
      <c r="MXB171" s="72"/>
      <c r="MXC171" s="72"/>
      <c r="MXD171" s="72"/>
      <c r="MXE171" s="72"/>
      <c r="MXF171" s="72"/>
      <c r="MXG171" s="72"/>
      <c r="MXH171" s="72"/>
      <c r="MXI171" s="72"/>
      <c r="MXJ171" s="72"/>
      <c r="MXK171" s="72"/>
      <c r="MXL171" s="72"/>
      <c r="MXM171" s="72"/>
      <c r="MXN171" s="72"/>
      <c r="MXO171" s="72"/>
      <c r="MXP171" s="72"/>
      <c r="MXQ171" s="72"/>
      <c r="MXR171" s="72"/>
      <c r="MXS171" s="72"/>
      <c r="MXT171" s="72"/>
      <c r="MXU171" s="72"/>
      <c r="MXV171" s="72"/>
      <c r="MXW171" s="72"/>
      <c r="MXX171" s="72"/>
      <c r="MXY171" s="72"/>
      <c r="MXZ171" s="72"/>
      <c r="MYA171" s="72"/>
      <c r="MYB171" s="72"/>
      <c r="MYC171" s="72"/>
      <c r="MYD171" s="72"/>
      <c r="MYE171" s="72"/>
      <c r="MYF171" s="72"/>
      <c r="MYG171" s="72"/>
      <c r="MYH171" s="72"/>
      <c r="MYI171" s="72"/>
      <c r="MYJ171" s="72"/>
      <c r="MYK171" s="72"/>
      <c r="MYL171" s="72"/>
      <c r="MYM171" s="72"/>
      <c r="MYN171" s="72"/>
      <c r="MYO171" s="72"/>
      <c r="MYP171" s="72"/>
      <c r="MYQ171" s="72"/>
      <c r="MYR171" s="72"/>
      <c r="MYS171" s="72"/>
      <c r="MYT171" s="72"/>
      <c r="MYU171" s="72"/>
      <c r="MYV171" s="72"/>
      <c r="MYW171" s="72"/>
      <c r="MYX171" s="72"/>
      <c r="MYY171" s="72"/>
      <c r="MYZ171" s="72"/>
      <c r="MZA171" s="72"/>
      <c r="MZB171" s="72"/>
      <c r="MZC171" s="72"/>
      <c r="MZD171" s="72"/>
      <c r="MZE171" s="72"/>
      <c r="MZF171" s="72"/>
      <c r="MZG171" s="72"/>
      <c r="MZH171" s="72"/>
      <c r="MZI171" s="72"/>
      <c r="MZJ171" s="72"/>
      <c r="MZK171" s="72"/>
      <c r="MZL171" s="72"/>
      <c r="MZM171" s="72"/>
      <c r="MZN171" s="72"/>
      <c r="MZO171" s="72"/>
      <c r="MZP171" s="72"/>
      <c r="MZQ171" s="72"/>
      <c r="MZR171" s="72"/>
      <c r="MZS171" s="72"/>
      <c r="MZT171" s="72"/>
      <c r="MZU171" s="72"/>
      <c r="MZV171" s="72"/>
      <c r="MZW171" s="72"/>
      <c r="MZX171" s="72"/>
      <c r="MZY171" s="72"/>
      <c r="MZZ171" s="72"/>
      <c r="NAA171" s="72"/>
      <c r="NAB171" s="72"/>
      <c r="NAC171" s="72"/>
      <c r="NAD171" s="72"/>
      <c r="NAE171" s="72"/>
      <c r="NAF171" s="72"/>
      <c r="NAG171" s="72"/>
      <c r="NAH171" s="72"/>
      <c r="NAI171" s="72"/>
      <c r="NAJ171" s="72"/>
      <c r="NAK171" s="72"/>
      <c r="NAL171" s="72"/>
      <c r="NAM171" s="72"/>
      <c r="NAN171" s="72"/>
      <c r="NAO171" s="72"/>
      <c r="NAP171" s="72"/>
      <c r="NAQ171" s="72"/>
      <c r="NAR171" s="72"/>
      <c r="NAS171" s="72"/>
      <c r="NAT171" s="72"/>
      <c r="NAU171" s="72"/>
      <c r="NAV171" s="72"/>
      <c r="NAW171" s="72"/>
      <c r="NAX171" s="72"/>
      <c r="NAY171" s="72"/>
      <c r="NAZ171" s="72"/>
      <c r="NBA171" s="72"/>
      <c r="NBB171" s="72"/>
      <c r="NBC171" s="72"/>
      <c r="NBD171" s="72"/>
      <c r="NBE171" s="72"/>
      <c r="NBF171" s="72"/>
      <c r="NBG171" s="72"/>
      <c r="NBH171" s="72"/>
      <c r="NBI171" s="72"/>
      <c r="NBJ171" s="72"/>
      <c r="NBK171" s="72"/>
      <c r="NBL171" s="72"/>
      <c r="NBM171" s="72"/>
      <c r="NBN171" s="72"/>
      <c r="NBO171" s="72"/>
      <c r="NBP171" s="72"/>
      <c r="NBQ171" s="72"/>
      <c r="NBR171" s="72"/>
      <c r="NBS171" s="72"/>
      <c r="NBT171" s="72"/>
      <c r="NBU171" s="72"/>
      <c r="NBV171" s="72"/>
      <c r="NBW171" s="72"/>
      <c r="NBX171" s="72"/>
      <c r="NBY171" s="72"/>
      <c r="NBZ171" s="72"/>
      <c r="NCA171" s="72"/>
      <c r="NCB171" s="72"/>
      <c r="NCC171" s="72"/>
      <c r="NCD171" s="72"/>
      <c r="NCE171" s="72"/>
      <c r="NCF171" s="72"/>
      <c r="NCG171" s="72"/>
      <c r="NCH171" s="72"/>
      <c r="NCI171" s="72"/>
      <c r="NCJ171" s="72"/>
      <c r="NCK171" s="72"/>
      <c r="NCL171" s="72"/>
      <c r="NCM171" s="72"/>
      <c r="NCN171" s="72"/>
      <c r="NCO171" s="72"/>
      <c r="NCP171" s="72"/>
      <c r="NCQ171" s="72"/>
      <c r="NCR171" s="72"/>
      <c r="NCS171" s="72"/>
      <c r="NCT171" s="72"/>
      <c r="NCU171" s="72"/>
      <c r="NCV171" s="72"/>
      <c r="NCW171" s="72"/>
      <c r="NCX171" s="72"/>
      <c r="NCY171" s="72"/>
      <c r="NCZ171" s="72"/>
      <c r="NDA171" s="72"/>
      <c r="NDB171" s="72"/>
      <c r="NDC171" s="72"/>
      <c r="NDD171" s="72"/>
      <c r="NDE171" s="72"/>
      <c r="NDF171" s="72"/>
      <c r="NDG171" s="72"/>
      <c r="NDH171" s="72"/>
      <c r="NDI171" s="72"/>
      <c r="NDJ171" s="72"/>
      <c r="NDK171" s="72"/>
      <c r="NDL171" s="72"/>
      <c r="NDM171" s="72"/>
      <c r="NDN171" s="72"/>
      <c r="NDO171" s="72"/>
      <c r="NDP171" s="72"/>
      <c r="NDQ171" s="72"/>
      <c r="NDR171" s="72"/>
      <c r="NDS171" s="72"/>
      <c r="NDT171" s="72"/>
      <c r="NDU171" s="72"/>
      <c r="NDV171" s="72"/>
      <c r="NDW171" s="72"/>
      <c r="NDX171" s="72"/>
      <c r="NDY171" s="72"/>
      <c r="NDZ171" s="72"/>
      <c r="NEA171" s="72"/>
      <c r="NEB171" s="72"/>
      <c r="NEC171" s="72"/>
      <c r="NED171" s="72"/>
      <c r="NEE171" s="72"/>
      <c r="NEF171" s="72"/>
      <c r="NEG171" s="72"/>
      <c r="NEH171" s="72"/>
      <c r="NEI171" s="72"/>
      <c r="NEJ171" s="72"/>
      <c r="NEK171" s="72"/>
      <c r="NEL171" s="72"/>
      <c r="NEM171" s="72"/>
      <c r="NEN171" s="72"/>
      <c r="NEO171" s="72"/>
      <c r="NEP171" s="72"/>
      <c r="NEQ171" s="72"/>
      <c r="NER171" s="72"/>
      <c r="NES171" s="72"/>
      <c r="NET171" s="72"/>
      <c r="NEU171" s="72"/>
      <c r="NEV171" s="72"/>
      <c r="NEW171" s="72"/>
      <c r="NEX171" s="72"/>
      <c r="NEY171" s="72"/>
      <c r="NEZ171" s="72"/>
      <c r="NFA171" s="72"/>
      <c r="NFB171" s="72"/>
      <c r="NFC171" s="72"/>
      <c r="NFD171" s="72"/>
      <c r="NFE171" s="72"/>
      <c r="NFF171" s="72"/>
      <c r="NFG171" s="72"/>
      <c r="NFH171" s="72"/>
      <c r="NFI171" s="72"/>
      <c r="NFJ171" s="72"/>
      <c r="NFK171" s="72"/>
      <c r="NFL171" s="72"/>
      <c r="NFM171" s="72"/>
      <c r="NFN171" s="72"/>
      <c r="NFO171" s="72"/>
      <c r="NFP171" s="72"/>
      <c r="NFQ171" s="72"/>
      <c r="NFR171" s="72"/>
      <c r="NFS171" s="72"/>
      <c r="NFT171" s="72"/>
      <c r="NFU171" s="72"/>
      <c r="NFV171" s="72"/>
      <c r="NFW171" s="72"/>
      <c r="NFX171" s="72"/>
      <c r="NFY171" s="72"/>
      <c r="NFZ171" s="72"/>
      <c r="NGA171" s="72"/>
      <c r="NGB171" s="72"/>
      <c r="NGC171" s="72"/>
      <c r="NGD171" s="72"/>
      <c r="NGE171" s="72"/>
      <c r="NGF171" s="72"/>
      <c r="NGG171" s="72"/>
      <c r="NGH171" s="72"/>
      <c r="NGI171" s="72"/>
      <c r="NGJ171" s="72"/>
      <c r="NGK171" s="72"/>
      <c r="NGL171" s="72"/>
      <c r="NGM171" s="72"/>
      <c r="NGN171" s="72"/>
      <c r="NGO171" s="72"/>
      <c r="NGP171" s="72"/>
      <c r="NGQ171" s="72"/>
      <c r="NGR171" s="72"/>
      <c r="NGS171" s="72"/>
      <c r="NGT171" s="72"/>
      <c r="NGU171" s="72"/>
      <c r="NGV171" s="72"/>
      <c r="NGW171" s="72"/>
      <c r="NGX171" s="72"/>
      <c r="NGY171" s="72"/>
      <c r="NGZ171" s="72"/>
      <c r="NHA171" s="72"/>
      <c r="NHB171" s="72"/>
      <c r="NHC171" s="72"/>
      <c r="NHD171" s="72"/>
      <c r="NHE171" s="72"/>
      <c r="NHF171" s="72"/>
      <c r="NHG171" s="72"/>
      <c r="NHH171" s="72"/>
      <c r="NHI171" s="72"/>
      <c r="NHJ171" s="72"/>
      <c r="NHK171" s="72"/>
      <c r="NHL171" s="72"/>
      <c r="NHM171" s="72"/>
      <c r="NHN171" s="72"/>
      <c r="NHO171" s="72"/>
      <c r="NHP171" s="72"/>
      <c r="NHQ171" s="72"/>
      <c r="NHR171" s="72"/>
      <c r="NHS171" s="72"/>
      <c r="NHT171" s="72"/>
      <c r="NHU171" s="72"/>
      <c r="NHV171" s="72"/>
      <c r="NHW171" s="72"/>
      <c r="NHX171" s="72"/>
      <c r="NHY171" s="72"/>
      <c r="NHZ171" s="72"/>
      <c r="NIA171" s="72"/>
      <c r="NIB171" s="72"/>
      <c r="NIC171" s="72"/>
      <c r="NID171" s="72"/>
      <c r="NIE171" s="72"/>
      <c r="NIF171" s="72"/>
      <c r="NIG171" s="72"/>
      <c r="NIH171" s="72"/>
      <c r="NII171" s="72"/>
      <c r="NIJ171" s="72"/>
      <c r="NIK171" s="72"/>
      <c r="NIL171" s="72"/>
      <c r="NIM171" s="72"/>
      <c r="NIN171" s="72"/>
      <c r="NIO171" s="72"/>
      <c r="NIP171" s="72"/>
      <c r="NIQ171" s="72"/>
      <c r="NIR171" s="72"/>
      <c r="NIS171" s="72"/>
      <c r="NIT171" s="72"/>
      <c r="NIU171" s="72"/>
      <c r="NIV171" s="72"/>
      <c r="NIW171" s="72"/>
      <c r="NIX171" s="72"/>
      <c r="NIY171" s="72"/>
      <c r="NIZ171" s="72"/>
      <c r="NJA171" s="72"/>
      <c r="NJB171" s="72"/>
      <c r="NJC171" s="72"/>
      <c r="NJD171" s="72"/>
      <c r="NJE171" s="72"/>
      <c r="NJF171" s="72"/>
      <c r="NJG171" s="72"/>
      <c r="NJH171" s="72"/>
      <c r="NJI171" s="72"/>
      <c r="NJJ171" s="72"/>
      <c r="NJK171" s="72"/>
      <c r="NJL171" s="72"/>
      <c r="NJM171" s="72"/>
      <c r="NJN171" s="72"/>
      <c r="NJO171" s="72"/>
      <c r="NJP171" s="72"/>
      <c r="NJQ171" s="72"/>
      <c r="NJR171" s="72"/>
      <c r="NJS171" s="72"/>
      <c r="NJT171" s="72"/>
      <c r="NJU171" s="72"/>
      <c r="NJV171" s="72"/>
      <c r="NJW171" s="72"/>
      <c r="NJX171" s="72"/>
      <c r="NJY171" s="72"/>
      <c r="NJZ171" s="72"/>
      <c r="NKA171" s="72"/>
      <c r="NKB171" s="72"/>
      <c r="NKC171" s="72"/>
      <c r="NKD171" s="72"/>
      <c r="NKE171" s="72"/>
      <c r="NKF171" s="72"/>
      <c r="NKG171" s="72"/>
      <c r="NKH171" s="72"/>
      <c r="NKI171" s="72"/>
      <c r="NKJ171" s="72"/>
      <c r="NKK171" s="72"/>
      <c r="NKL171" s="72"/>
      <c r="NKM171" s="72"/>
      <c r="NKN171" s="72"/>
      <c r="NKO171" s="72"/>
      <c r="NKP171" s="72"/>
      <c r="NKQ171" s="72"/>
      <c r="NKR171" s="72"/>
      <c r="NKS171" s="72"/>
      <c r="NKT171" s="72"/>
      <c r="NKU171" s="72"/>
      <c r="NKV171" s="72"/>
      <c r="NKW171" s="72"/>
      <c r="NKX171" s="72"/>
      <c r="NKY171" s="72"/>
      <c r="NKZ171" s="72"/>
      <c r="NLA171" s="72"/>
      <c r="NLB171" s="72"/>
      <c r="NLC171" s="72"/>
      <c r="NLD171" s="72"/>
      <c r="NLE171" s="72"/>
      <c r="NLF171" s="72"/>
      <c r="NLG171" s="72"/>
      <c r="NLH171" s="72"/>
      <c r="NLI171" s="72"/>
      <c r="NLJ171" s="72"/>
      <c r="NLK171" s="72"/>
      <c r="NLL171" s="72"/>
      <c r="NLM171" s="72"/>
      <c r="NLN171" s="72"/>
      <c r="NLO171" s="72"/>
      <c r="NLP171" s="72"/>
      <c r="NLQ171" s="72"/>
      <c r="NLR171" s="72"/>
      <c r="NLS171" s="72"/>
      <c r="NLT171" s="72"/>
      <c r="NLU171" s="72"/>
      <c r="NLV171" s="72"/>
      <c r="NLW171" s="72"/>
      <c r="NLX171" s="72"/>
      <c r="NLY171" s="72"/>
      <c r="NLZ171" s="72"/>
      <c r="NMA171" s="72"/>
      <c r="NMB171" s="72"/>
      <c r="NMC171" s="72"/>
      <c r="NMD171" s="72"/>
      <c r="NME171" s="72"/>
      <c r="NMF171" s="72"/>
      <c r="NMG171" s="72"/>
      <c r="NMH171" s="72"/>
      <c r="NMI171" s="72"/>
      <c r="NMJ171" s="72"/>
      <c r="NMK171" s="72"/>
      <c r="NML171" s="72"/>
      <c r="NMM171" s="72"/>
      <c r="NMN171" s="72"/>
      <c r="NMO171" s="72"/>
      <c r="NMP171" s="72"/>
      <c r="NMQ171" s="72"/>
      <c r="NMR171" s="72"/>
      <c r="NMS171" s="72"/>
      <c r="NMT171" s="72"/>
      <c r="NMU171" s="72"/>
      <c r="NMV171" s="72"/>
      <c r="NMW171" s="72"/>
      <c r="NMX171" s="72"/>
      <c r="NMY171" s="72"/>
      <c r="NMZ171" s="72"/>
      <c r="NNA171" s="72"/>
      <c r="NNB171" s="72"/>
      <c r="NNC171" s="72"/>
      <c r="NND171" s="72"/>
      <c r="NNE171" s="72"/>
      <c r="NNF171" s="72"/>
      <c r="NNG171" s="72"/>
      <c r="NNH171" s="72"/>
      <c r="NNI171" s="72"/>
      <c r="NNJ171" s="72"/>
      <c r="NNK171" s="72"/>
      <c r="NNL171" s="72"/>
      <c r="NNM171" s="72"/>
      <c r="NNN171" s="72"/>
      <c r="NNO171" s="72"/>
      <c r="NNP171" s="72"/>
      <c r="NNQ171" s="72"/>
      <c r="NNR171" s="72"/>
      <c r="NNS171" s="72"/>
      <c r="NNT171" s="72"/>
      <c r="NNU171" s="72"/>
      <c r="NNV171" s="72"/>
      <c r="NNW171" s="72"/>
      <c r="NNX171" s="72"/>
      <c r="NNY171" s="72"/>
      <c r="NNZ171" s="72"/>
      <c r="NOA171" s="72"/>
      <c r="NOB171" s="72"/>
      <c r="NOC171" s="72"/>
      <c r="NOD171" s="72"/>
      <c r="NOE171" s="72"/>
      <c r="NOF171" s="72"/>
      <c r="NOG171" s="72"/>
      <c r="NOH171" s="72"/>
      <c r="NOI171" s="72"/>
      <c r="NOJ171" s="72"/>
      <c r="NOK171" s="72"/>
      <c r="NOL171" s="72"/>
      <c r="NOM171" s="72"/>
      <c r="NON171" s="72"/>
      <c r="NOO171" s="72"/>
      <c r="NOP171" s="72"/>
      <c r="NOQ171" s="72"/>
      <c r="NOR171" s="72"/>
      <c r="NOS171" s="72"/>
      <c r="NOT171" s="72"/>
      <c r="NOU171" s="72"/>
      <c r="NOV171" s="72"/>
      <c r="NOW171" s="72"/>
      <c r="NOX171" s="72"/>
      <c r="NOY171" s="72"/>
      <c r="NOZ171" s="72"/>
      <c r="NPA171" s="72"/>
      <c r="NPB171" s="72"/>
      <c r="NPC171" s="72"/>
      <c r="NPD171" s="72"/>
      <c r="NPE171" s="72"/>
      <c r="NPF171" s="72"/>
      <c r="NPG171" s="72"/>
      <c r="NPH171" s="72"/>
      <c r="NPI171" s="72"/>
      <c r="NPJ171" s="72"/>
      <c r="NPK171" s="72"/>
      <c r="NPL171" s="72"/>
      <c r="NPM171" s="72"/>
      <c r="NPN171" s="72"/>
      <c r="NPO171" s="72"/>
      <c r="NPP171" s="72"/>
      <c r="NPQ171" s="72"/>
      <c r="NPR171" s="72"/>
      <c r="NPS171" s="72"/>
      <c r="NPT171" s="72"/>
      <c r="NPU171" s="72"/>
      <c r="NPV171" s="72"/>
      <c r="NPW171" s="72"/>
      <c r="NPX171" s="72"/>
      <c r="NPY171" s="72"/>
      <c r="NPZ171" s="72"/>
      <c r="NQA171" s="72"/>
      <c r="NQB171" s="72"/>
      <c r="NQC171" s="72"/>
      <c r="NQD171" s="72"/>
      <c r="NQE171" s="72"/>
      <c r="NQF171" s="72"/>
      <c r="NQG171" s="72"/>
      <c r="NQH171" s="72"/>
      <c r="NQI171" s="72"/>
      <c r="NQJ171" s="72"/>
      <c r="NQK171" s="72"/>
      <c r="NQL171" s="72"/>
      <c r="NQM171" s="72"/>
      <c r="NQN171" s="72"/>
      <c r="NQO171" s="72"/>
      <c r="NQP171" s="72"/>
      <c r="NQQ171" s="72"/>
      <c r="NQR171" s="72"/>
      <c r="NQS171" s="72"/>
      <c r="NQT171" s="72"/>
      <c r="NQU171" s="72"/>
      <c r="NQV171" s="72"/>
      <c r="NQW171" s="72"/>
      <c r="NQX171" s="72"/>
      <c r="NQY171" s="72"/>
      <c r="NQZ171" s="72"/>
      <c r="NRA171" s="72"/>
      <c r="NRB171" s="72"/>
      <c r="NRC171" s="72"/>
      <c r="NRD171" s="72"/>
      <c r="NRE171" s="72"/>
      <c r="NRF171" s="72"/>
      <c r="NRG171" s="72"/>
      <c r="NRH171" s="72"/>
      <c r="NRI171" s="72"/>
      <c r="NRJ171" s="72"/>
      <c r="NRK171" s="72"/>
      <c r="NRL171" s="72"/>
      <c r="NRM171" s="72"/>
      <c r="NRN171" s="72"/>
      <c r="NRO171" s="72"/>
      <c r="NRP171" s="72"/>
      <c r="NRQ171" s="72"/>
      <c r="NRR171" s="72"/>
      <c r="NRS171" s="72"/>
      <c r="NRT171" s="72"/>
      <c r="NRU171" s="72"/>
      <c r="NRV171" s="72"/>
      <c r="NRW171" s="72"/>
      <c r="NRX171" s="72"/>
      <c r="NRY171" s="72"/>
      <c r="NRZ171" s="72"/>
      <c r="NSA171" s="72"/>
      <c r="NSB171" s="72"/>
      <c r="NSC171" s="72"/>
      <c r="NSD171" s="72"/>
      <c r="NSE171" s="72"/>
      <c r="NSF171" s="72"/>
      <c r="NSG171" s="72"/>
      <c r="NSH171" s="72"/>
      <c r="NSI171" s="72"/>
      <c r="NSJ171" s="72"/>
      <c r="NSK171" s="72"/>
      <c r="NSL171" s="72"/>
      <c r="NSM171" s="72"/>
      <c r="NSN171" s="72"/>
      <c r="NSO171" s="72"/>
      <c r="NSP171" s="72"/>
      <c r="NSQ171" s="72"/>
      <c r="NSR171" s="72"/>
      <c r="NSS171" s="72"/>
      <c r="NST171" s="72"/>
      <c r="NSU171" s="72"/>
      <c r="NSV171" s="72"/>
      <c r="NSW171" s="72"/>
      <c r="NSX171" s="72"/>
      <c r="NSY171" s="72"/>
      <c r="NSZ171" s="72"/>
      <c r="NTA171" s="72"/>
      <c r="NTB171" s="72"/>
      <c r="NTC171" s="72"/>
      <c r="NTD171" s="72"/>
      <c r="NTE171" s="72"/>
      <c r="NTF171" s="72"/>
      <c r="NTG171" s="72"/>
      <c r="NTH171" s="72"/>
      <c r="NTI171" s="72"/>
      <c r="NTJ171" s="72"/>
      <c r="NTK171" s="72"/>
      <c r="NTL171" s="72"/>
      <c r="NTM171" s="72"/>
      <c r="NTN171" s="72"/>
      <c r="NTO171" s="72"/>
      <c r="NTP171" s="72"/>
      <c r="NTQ171" s="72"/>
      <c r="NTR171" s="72"/>
      <c r="NTS171" s="72"/>
      <c r="NTT171" s="72"/>
      <c r="NTU171" s="72"/>
      <c r="NTV171" s="72"/>
      <c r="NTW171" s="72"/>
      <c r="NTX171" s="72"/>
      <c r="NTY171" s="72"/>
      <c r="NTZ171" s="72"/>
      <c r="NUA171" s="72"/>
      <c r="NUB171" s="72"/>
      <c r="NUC171" s="72"/>
      <c r="NUD171" s="72"/>
      <c r="NUE171" s="72"/>
      <c r="NUF171" s="72"/>
      <c r="NUG171" s="72"/>
      <c r="NUH171" s="72"/>
      <c r="NUI171" s="72"/>
      <c r="NUJ171" s="72"/>
      <c r="NUK171" s="72"/>
      <c r="NUL171" s="72"/>
      <c r="NUM171" s="72"/>
      <c r="NUN171" s="72"/>
      <c r="NUO171" s="72"/>
      <c r="NUP171" s="72"/>
      <c r="NUQ171" s="72"/>
      <c r="NUR171" s="72"/>
      <c r="NUS171" s="72"/>
      <c r="NUT171" s="72"/>
      <c r="NUU171" s="72"/>
      <c r="NUV171" s="72"/>
      <c r="NUW171" s="72"/>
      <c r="NUX171" s="72"/>
      <c r="NUY171" s="72"/>
      <c r="NUZ171" s="72"/>
      <c r="NVA171" s="72"/>
      <c r="NVB171" s="72"/>
      <c r="NVC171" s="72"/>
      <c r="NVD171" s="72"/>
      <c r="NVE171" s="72"/>
      <c r="NVF171" s="72"/>
      <c r="NVG171" s="72"/>
      <c r="NVH171" s="72"/>
      <c r="NVI171" s="72"/>
      <c r="NVJ171" s="72"/>
      <c r="NVK171" s="72"/>
      <c r="NVL171" s="72"/>
      <c r="NVM171" s="72"/>
      <c r="NVN171" s="72"/>
      <c r="NVO171" s="72"/>
      <c r="NVP171" s="72"/>
      <c r="NVQ171" s="72"/>
      <c r="NVR171" s="72"/>
      <c r="NVS171" s="72"/>
      <c r="NVT171" s="72"/>
      <c r="NVU171" s="72"/>
      <c r="NVV171" s="72"/>
      <c r="NVW171" s="72"/>
      <c r="NVX171" s="72"/>
      <c r="NVY171" s="72"/>
      <c r="NVZ171" s="72"/>
      <c r="NWA171" s="72"/>
      <c r="NWB171" s="72"/>
      <c r="NWC171" s="72"/>
      <c r="NWD171" s="72"/>
      <c r="NWE171" s="72"/>
      <c r="NWF171" s="72"/>
      <c r="NWG171" s="72"/>
      <c r="NWH171" s="72"/>
      <c r="NWI171" s="72"/>
      <c r="NWJ171" s="72"/>
      <c r="NWK171" s="72"/>
      <c r="NWL171" s="72"/>
      <c r="NWM171" s="72"/>
      <c r="NWN171" s="72"/>
      <c r="NWO171" s="72"/>
      <c r="NWP171" s="72"/>
      <c r="NWQ171" s="72"/>
      <c r="NWR171" s="72"/>
      <c r="NWS171" s="72"/>
      <c r="NWT171" s="72"/>
      <c r="NWU171" s="72"/>
      <c r="NWV171" s="72"/>
      <c r="NWW171" s="72"/>
      <c r="NWX171" s="72"/>
      <c r="NWY171" s="72"/>
      <c r="NWZ171" s="72"/>
      <c r="NXA171" s="72"/>
      <c r="NXB171" s="72"/>
      <c r="NXC171" s="72"/>
      <c r="NXD171" s="72"/>
      <c r="NXE171" s="72"/>
      <c r="NXF171" s="72"/>
      <c r="NXG171" s="72"/>
      <c r="NXH171" s="72"/>
      <c r="NXI171" s="72"/>
      <c r="NXJ171" s="72"/>
      <c r="NXK171" s="72"/>
      <c r="NXL171" s="72"/>
      <c r="NXM171" s="72"/>
      <c r="NXN171" s="72"/>
      <c r="NXO171" s="72"/>
      <c r="NXP171" s="72"/>
      <c r="NXQ171" s="72"/>
      <c r="NXR171" s="72"/>
      <c r="NXS171" s="72"/>
      <c r="NXT171" s="72"/>
      <c r="NXU171" s="72"/>
      <c r="NXV171" s="72"/>
      <c r="NXW171" s="72"/>
      <c r="NXX171" s="72"/>
      <c r="NXY171" s="72"/>
      <c r="NXZ171" s="72"/>
      <c r="NYA171" s="72"/>
      <c r="NYB171" s="72"/>
      <c r="NYC171" s="72"/>
      <c r="NYD171" s="72"/>
      <c r="NYE171" s="72"/>
      <c r="NYF171" s="72"/>
      <c r="NYG171" s="72"/>
      <c r="NYH171" s="72"/>
      <c r="NYI171" s="72"/>
      <c r="NYJ171" s="72"/>
      <c r="NYK171" s="72"/>
      <c r="NYL171" s="72"/>
      <c r="NYM171" s="72"/>
      <c r="NYN171" s="72"/>
      <c r="NYO171" s="72"/>
      <c r="NYP171" s="72"/>
      <c r="NYQ171" s="72"/>
      <c r="NYR171" s="72"/>
      <c r="NYS171" s="72"/>
      <c r="NYT171" s="72"/>
      <c r="NYU171" s="72"/>
      <c r="NYV171" s="72"/>
      <c r="NYW171" s="72"/>
      <c r="NYX171" s="72"/>
      <c r="NYY171" s="72"/>
      <c r="NYZ171" s="72"/>
      <c r="NZA171" s="72"/>
      <c r="NZB171" s="72"/>
      <c r="NZC171" s="72"/>
      <c r="NZD171" s="72"/>
      <c r="NZE171" s="72"/>
      <c r="NZF171" s="72"/>
      <c r="NZG171" s="72"/>
      <c r="NZH171" s="72"/>
      <c r="NZI171" s="72"/>
      <c r="NZJ171" s="72"/>
      <c r="NZK171" s="72"/>
      <c r="NZL171" s="72"/>
      <c r="NZM171" s="72"/>
      <c r="NZN171" s="72"/>
      <c r="NZO171" s="72"/>
      <c r="NZP171" s="72"/>
      <c r="NZQ171" s="72"/>
      <c r="NZR171" s="72"/>
      <c r="NZS171" s="72"/>
      <c r="NZT171" s="72"/>
      <c r="NZU171" s="72"/>
      <c r="NZV171" s="72"/>
      <c r="NZW171" s="72"/>
      <c r="NZX171" s="72"/>
      <c r="NZY171" s="72"/>
      <c r="NZZ171" s="72"/>
      <c r="OAA171" s="72"/>
      <c r="OAB171" s="72"/>
      <c r="OAC171" s="72"/>
      <c r="OAD171" s="72"/>
      <c r="OAE171" s="72"/>
      <c r="OAF171" s="72"/>
      <c r="OAG171" s="72"/>
      <c r="OAH171" s="72"/>
      <c r="OAI171" s="72"/>
      <c r="OAJ171" s="72"/>
      <c r="OAK171" s="72"/>
      <c r="OAL171" s="72"/>
      <c r="OAM171" s="72"/>
      <c r="OAN171" s="72"/>
      <c r="OAO171" s="72"/>
      <c r="OAP171" s="72"/>
      <c r="OAQ171" s="72"/>
      <c r="OAR171" s="72"/>
      <c r="OAS171" s="72"/>
      <c r="OAT171" s="72"/>
      <c r="OAU171" s="72"/>
      <c r="OAV171" s="72"/>
      <c r="OAW171" s="72"/>
      <c r="OAX171" s="72"/>
      <c r="OAY171" s="72"/>
      <c r="OAZ171" s="72"/>
      <c r="OBA171" s="72"/>
      <c r="OBB171" s="72"/>
      <c r="OBC171" s="72"/>
      <c r="OBD171" s="72"/>
      <c r="OBE171" s="72"/>
      <c r="OBF171" s="72"/>
      <c r="OBG171" s="72"/>
      <c r="OBH171" s="72"/>
      <c r="OBI171" s="72"/>
      <c r="OBJ171" s="72"/>
      <c r="OBK171" s="72"/>
      <c r="OBL171" s="72"/>
      <c r="OBM171" s="72"/>
      <c r="OBN171" s="72"/>
      <c r="OBO171" s="72"/>
      <c r="OBP171" s="72"/>
      <c r="OBQ171" s="72"/>
      <c r="OBR171" s="72"/>
      <c r="OBS171" s="72"/>
      <c r="OBT171" s="72"/>
      <c r="OBU171" s="72"/>
      <c r="OBV171" s="72"/>
      <c r="OBW171" s="72"/>
      <c r="OBX171" s="72"/>
      <c r="OBY171" s="72"/>
      <c r="OBZ171" s="72"/>
      <c r="OCA171" s="72"/>
      <c r="OCB171" s="72"/>
      <c r="OCC171" s="72"/>
      <c r="OCD171" s="72"/>
      <c r="OCE171" s="72"/>
      <c r="OCF171" s="72"/>
      <c r="OCG171" s="72"/>
      <c r="OCH171" s="72"/>
      <c r="OCI171" s="72"/>
      <c r="OCJ171" s="72"/>
      <c r="OCK171" s="72"/>
      <c r="OCL171" s="72"/>
      <c r="OCM171" s="72"/>
      <c r="OCN171" s="72"/>
      <c r="OCO171" s="72"/>
      <c r="OCP171" s="72"/>
      <c r="OCQ171" s="72"/>
      <c r="OCR171" s="72"/>
      <c r="OCS171" s="72"/>
      <c r="OCT171" s="72"/>
      <c r="OCU171" s="72"/>
      <c r="OCV171" s="72"/>
      <c r="OCW171" s="72"/>
      <c r="OCX171" s="72"/>
      <c r="OCY171" s="72"/>
      <c r="OCZ171" s="72"/>
      <c r="ODA171" s="72"/>
      <c r="ODB171" s="72"/>
      <c r="ODC171" s="72"/>
      <c r="ODD171" s="72"/>
      <c r="ODE171" s="72"/>
      <c r="ODF171" s="72"/>
      <c r="ODG171" s="72"/>
      <c r="ODH171" s="72"/>
      <c r="ODI171" s="72"/>
      <c r="ODJ171" s="72"/>
      <c r="ODK171" s="72"/>
      <c r="ODL171" s="72"/>
      <c r="ODM171" s="72"/>
      <c r="ODN171" s="72"/>
      <c r="ODO171" s="72"/>
      <c r="ODP171" s="72"/>
      <c r="ODQ171" s="72"/>
      <c r="ODR171" s="72"/>
      <c r="ODS171" s="72"/>
      <c r="ODT171" s="72"/>
      <c r="ODU171" s="72"/>
      <c r="ODV171" s="72"/>
      <c r="ODW171" s="72"/>
      <c r="ODX171" s="72"/>
      <c r="ODY171" s="72"/>
      <c r="ODZ171" s="72"/>
      <c r="OEA171" s="72"/>
      <c r="OEB171" s="72"/>
      <c r="OEC171" s="72"/>
      <c r="OED171" s="72"/>
      <c r="OEE171" s="72"/>
      <c r="OEF171" s="72"/>
      <c r="OEG171" s="72"/>
      <c r="OEH171" s="72"/>
      <c r="OEI171" s="72"/>
      <c r="OEJ171" s="72"/>
      <c r="OEK171" s="72"/>
      <c r="OEL171" s="72"/>
      <c r="OEM171" s="72"/>
      <c r="OEN171" s="72"/>
      <c r="OEO171" s="72"/>
      <c r="OEP171" s="72"/>
      <c r="OEQ171" s="72"/>
      <c r="OER171" s="72"/>
      <c r="OES171" s="72"/>
      <c r="OET171" s="72"/>
      <c r="OEU171" s="72"/>
      <c r="OEV171" s="72"/>
      <c r="OEW171" s="72"/>
      <c r="OEX171" s="72"/>
      <c r="OEY171" s="72"/>
      <c r="OEZ171" s="72"/>
      <c r="OFA171" s="72"/>
      <c r="OFB171" s="72"/>
      <c r="OFC171" s="72"/>
      <c r="OFD171" s="72"/>
      <c r="OFE171" s="72"/>
      <c r="OFF171" s="72"/>
      <c r="OFG171" s="72"/>
      <c r="OFH171" s="72"/>
      <c r="OFI171" s="72"/>
      <c r="OFJ171" s="72"/>
      <c r="OFK171" s="72"/>
      <c r="OFL171" s="72"/>
      <c r="OFM171" s="72"/>
      <c r="OFN171" s="72"/>
      <c r="OFO171" s="72"/>
      <c r="OFP171" s="72"/>
      <c r="OFQ171" s="72"/>
      <c r="OFR171" s="72"/>
      <c r="OFS171" s="72"/>
      <c r="OFT171" s="72"/>
      <c r="OFU171" s="72"/>
      <c r="OFV171" s="72"/>
      <c r="OFW171" s="72"/>
      <c r="OFX171" s="72"/>
      <c r="OFY171" s="72"/>
      <c r="OFZ171" s="72"/>
      <c r="OGA171" s="72"/>
      <c r="OGB171" s="72"/>
      <c r="OGC171" s="72"/>
      <c r="OGD171" s="72"/>
      <c r="OGE171" s="72"/>
      <c r="OGF171" s="72"/>
      <c r="OGG171" s="72"/>
      <c r="OGH171" s="72"/>
      <c r="OGI171" s="72"/>
      <c r="OGJ171" s="72"/>
      <c r="OGK171" s="72"/>
      <c r="OGL171" s="72"/>
      <c r="OGM171" s="72"/>
      <c r="OGN171" s="72"/>
      <c r="OGO171" s="72"/>
      <c r="OGP171" s="72"/>
      <c r="OGQ171" s="72"/>
      <c r="OGR171" s="72"/>
      <c r="OGS171" s="72"/>
      <c r="OGT171" s="72"/>
      <c r="OGU171" s="72"/>
      <c r="OGV171" s="72"/>
      <c r="OGW171" s="72"/>
      <c r="OGX171" s="72"/>
      <c r="OGY171" s="72"/>
      <c r="OGZ171" s="72"/>
      <c r="OHA171" s="72"/>
      <c r="OHB171" s="72"/>
      <c r="OHC171" s="72"/>
      <c r="OHD171" s="72"/>
      <c r="OHE171" s="72"/>
      <c r="OHF171" s="72"/>
      <c r="OHG171" s="72"/>
      <c r="OHH171" s="72"/>
      <c r="OHI171" s="72"/>
      <c r="OHJ171" s="72"/>
      <c r="OHK171" s="72"/>
      <c r="OHL171" s="72"/>
      <c r="OHM171" s="72"/>
      <c r="OHN171" s="72"/>
      <c r="OHO171" s="72"/>
      <c r="OHP171" s="72"/>
      <c r="OHQ171" s="72"/>
      <c r="OHR171" s="72"/>
      <c r="OHS171" s="72"/>
      <c r="OHT171" s="72"/>
      <c r="OHU171" s="72"/>
      <c r="OHV171" s="72"/>
      <c r="OHW171" s="72"/>
      <c r="OHX171" s="72"/>
      <c r="OHY171" s="72"/>
      <c r="OHZ171" s="72"/>
      <c r="OIA171" s="72"/>
      <c r="OIB171" s="72"/>
      <c r="OIC171" s="72"/>
      <c r="OID171" s="72"/>
      <c r="OIE171" s="72"/>
      <c r="OIF171" s="72"/>
      <c r="OIG171" s="72"/>
      <c r="OIH171" s="72"/>
      <c r="OII171" s="72"/>
      <c r="OIJ171" s="72"/>
      <c r="OIK171" s="72"/>
      <c r="OIL171" s="72"/>
      <c r="OIM171" s="72"/>
      <c r="OIN171" s="72"/>
      <c r="OIO171" s="72"/>
      <c r="OIP171" s="72"/>
      <c r="OIQ171" s="72"/>
      <c r="OIR171" s="72"/>
      <c r="OIS171" s="72"/>
      <c r="OIT171" s="72"/>
      <c r="OIU171" s="72"/>
      <c r="OIV171" s="72"/>
      <c r="OIW171" s="72"/>
      <c r="OIX171" s="72"/>
      <c r="OIY171" s="72"/>
      <c r="OIZ171" s="72"/>
      <c r="OJA171" s="72"/>
      <c r="OJB171" s="72"/>
      <c r="OJC171" s="72"/>
      <c r="OJD171" s="72"/>
      <c r="OJE171" s="72"/>
      <c r="OJF171" s="72"/>
      <c r="OJG171" s="72"/>
      <c r="OJH171" s="72"/>
      <c r="OJI171" s="72"/>
      <c r="OJJ171" s="72"/>
      <c r="OJK171" s="72"/>
      <c r="OJL171" s="72"/>
      <c r="OJM171" s="72"/>
      <c r="OJN171" s="72"/>
      <c r="OJO171" s="72"/>
      <c r="OJP171" s="72"/>
      <c r="OJQ171" s="72"/>
      <c r="OJR171" s="72"/>
      <c r="OJS171" s="72"/>
      <c r="OJT171" s="72"/>
      <c r="OJU171" s="72"/>
      <c r="OJV171" s="72"/>
      <c r="OJW171" s="72"/>
      <c r="OJX171" s="72"/>
      <c r="OJY171" s="72"/>
      <c r="OJZ171" s="72"/>
      <c r="OKA171" s="72"/>
      <c r="OKB171" s="72"/>
      <c r="OKC171" s="72"/>
      <c r="OKD171" s="72"/>
      <c r="OKE171" s="72"/>
      <c r="OKF171" s="72"/>
      <c r="OKG171" s="72"/>
      <c r="OKH171" s="72"/>
      <c r="OKI171" s="72"/>
      <c r="OKJ171" s="72"/>
      <c r="OKK171" s="72"/>
      <c r="OKL171" s="72"/>
      <c r="OKM171" s="72"/>
      <c r="OKN171" s="72"/>
      <c r="OKO171" s="72"/>
      <c r="OKP171" s="72"/>
      <c r="OKQ171" s="72"/>
      <c r="OKR171" s="72"/>
      <c r="OKS171" s="72"/>
      <c r="OKT171" s="72"/>
      <c r="OKU171" s="72"/>
      <c r="OKV171" s="72"/>
      <c r="OKW171" s="72"/>
      <c r="OKX171" s="72"/>
      <c r="OKY171" s="72"/>
      <c r="OKZ171" s="72"/>
      <c r="OLA171" s="72"/>
      <c r="OLB171" s="72"/>
      <c r="OLC171" s="72"/>
      <c r="OLD171" s="72"/>
      <c r="OLE171" s="72"/>
      <c r="OLF171" s="72"/>
      <c r="OLG171" s="72"/>
      <c r="OLH171" s="72"/>
      <c r="OLI171" s="72"/>
      <c r="OLJ171" s="72"/>
      <c r="OLK171" s="72"/>
      <c r="OLL171" s="72"/>
      <c r="OLM171" s="72"/>
      <c r="OLN171" s="72"/>
      <c r="OLO171" s="72"/>
      <c r="OLP171" s="72"/>
      <c r="OLQ171" s="72"/>
      <c r="OLR171" s="72"/>
      <c r="OLS171" s="72"/>
      <c r="OLT171" s="72"/>
      <c r="OLU171" s="72"/>
      <c r="OLV171" s="72"/>
      <c r="OLW171" s="72"/>
      <c r="OLX171" s="72"/>
      <c r="OLY171" s="72"/>
      <c r="OLZ171" s="72"/>
      <c r="OMA171" s="72"/>
      <c r="OMB171" s="72"/>
      <c r="OMC171" s="72"/>
      <c r="OMD171" s="72"/>
      <c r="OME171" s="72"/>
      <c r="OMF171" s="72"/>
      <c r="OMG171" s="72"/>
      <c r="OMH171" s="72"/>
      <c r="OMI171" s="72"/>
      <c r="OMJ171" s="72"/>
      <c r="OMK171" s="72"/>
      <c r="OML171" s="72"/>
      <c r="OMM171" s="72"/>
      <c r="OMN171" s="72"/>
      <c r="OMO171" s="72"/>
      <c r="OMP171" s="72"/>
      <c r="OMQ171" s="72"/>
      <c r="OMR171" s="72"/>
      <c r="OMS171" s="72"/>
      <c r="OMT171" s="72"/>
      <c r="OMU171" s="72"/>
      <c r="OMV171" s="72"/>
      <c r="OMW171" s="72"/>
      <c r="OMX171" s="72"/>
      <c r="OMY171" s="72"/>
      <c r="OMZ171" s="72"/>
      <c r="ONA171" s="72"/>
      <c r="ONB171" s="72"/>
      <c r="ONC171" s="72"/>
      <c r="OND171" s="72"/>
      <c r="ONE171" s="72"/>
      <c r="ONF171" s="72"/>
      <c r="ONG171" s="72"/>
      <c r="ONH171" s="72"/>
      <c r="ONI171" s="72"/>
      <c r="ONJ171" s="72"/>
      <c r="ONK171" s="72"/>
      <c r="ONL171" s="72"/>
      <c r="ONM171" s="72"/>
      <c r="ONN171" s="72"/>
      <c r="ONO171" s="72"/>
      <c r="ONP171" s="72"/>
      <c r="ONQ171" s="72"/>
      <c r="ONR171" s="72"/>
      <c r="ONS171" s="72"/>
      <c r="ONT171" s="72"/>
      <c r="ONU171" s="72"/>
      <c r="ONV171" s="72"/>
      <c r="ONW171" s="72"/>
      <c r="ONX171" s="72"/>
      <c r="ONY171" s="72"/>
      <c r="ONZ171" s="72"/>
      <c r="OOA171" s="72"/>
      <c r="OOB171" s="72"/>
      <c r="OOC171" s="72"/>
      <c r="OOD171" s="72"/>
      <c r="OOE171" s="72"/>
      <c r="OOF171" s="72"/>
      <c r="OOG171" s="72"/>
      <c r="OOH171" s="72"/>
      <c r="OOI171" s="72"/>
      <c r="OOJ171" s="72"/>
      <c r="OOK171" s="72"/>
      <c r="OOL171" s="72"/>
      <c r="OOM171" s="72"/>
      <c r="OON171" s="72"/>
      <c r="OOO171" s="72"/>
      <c r="OOP171" s="72"/>
      <c r="OOQ171" s="72"/>
      <c r="OOR171" s="72"/>
      <c r="OOS171" s="72"/>
      <c r="OOT171" s="72"/>
      <c r="OOU171" s="72"/>
      <c r="OOV171" s="72"/>
      <c r="OOW171" s="72"/>
      <c r="OOX171" s="72"/>
      <c r="OOY171" s="72"/>
      <c r="OOZ171" s="72"/>
      <c r="OPA171" s="72"/>
      <c r="OPB171" s="72"/>
      <c r="OPC171" s="72"/>
      <c r="OPD171" s="72"/>
      <c r="OPE171" s="72"/>
      <c r="OPF171" s="72"/>
      <c r="OPG171" s="72"/>
      <c r="OPH171" s="72"/>
      <c r="OPI171" s="72"/>
      <c r="OPJ171" s="72"/>
      <c r="OPK171" s="72"/>
      <c r="OPL171" s="72"/>
      <c r="OPM171" s="72"/>
      <c r="OPN171" s="72"/>
      <c r="OPO171" s="72"/>
      <c r="OPP171" s="72"/>
      <c r="OPQ171" s="72"/>
      <c r="OPR171" s="72"/>
      <c r="OPS171" s="72"/>
      <c r="OPT171" s="72"/>
      <c r="OPU171" s="72"/>
      <c r="OPV171" s="72"/>
      <c r="OPW171" s="72"/>
      <c r="OPX171" s="72"/>
      <c r="OPY171" s="72"/>
      <c r="OPZ171" s="72"/>
      <c r="OQA171" s="72"/>
      <c r="OQB171" s="72"/>
      <c r="OQC171" s="72"/>
      <c r="OQD171" s="72"/>
      <c r="OQE171" s="72"/>
      <c r="OQF171" s="72"/>
      <c r="OQG171" s="72"/>
      <c r="OQH171" s="72"/>
      <c r="OQI171" s="72"/>
      <c r="OQJ171" s="72"/>
      <c r="OQK171" s="72"/>
      <c r="OQL171" s="72"/>
      <c r="OQM171" s="72"/>
      <c r="OQN171" s="72"/>
      <c r="OQO171" s="72"/>
      <c r="OQP171" s="72"/>
      <c r="OQQ171" s="72"/>
      <c r="OQR171" s="72"/>
      <c r="OQS171" s="72"/>
      <c r="OQT171" s="72"/>
      <c r="OQU171" s="72"/>
      <c r="OQV171" s="72"/>
      <c r="OQW171" s="72"/>
      <c r="OQX171" s="72"/>
      <c r="OQY171" s="72"/>
      <c r="OQZ171" s="72"/>
      <c r="ORA171" s="72"/>
      <c r="ORB171" s="72"/>
      <c r="ORC171" s="72"/>
      <c r="ORD171" s="72"/>
      <c r="ORE171" s="72"/>
      <c r="ORF171" s="72"/>
      <c r="ORG171" s="72"/>
      <c r="ORH171" s="72"/>
      <c r="ORI171" s="72"/>
      <c r="ORJ171" s="72"/>
      <c r="ORK171" s="72"/>
      <c r="ORL171" s="72"/>
      <c r="ORM171" s="72"/>
      <c r="ORN171" s="72"/>
      <c r="ORO171" s="72"/>
      <c r="ORP171" s="72"/>
      <c r="ORQ171" s="72"/>
      <c r="ORR171" s="72"/>
      <c r="ORS171" s="72"/>
      <c r="ORT171" s="72"/>
      <c r="ORU171" s="72"/>
      <c r="ORV171" s="72"/>
      <c r="ORW171" s="72"/>
      <c r="ORX171" s="72"/>
      <c r="ORY171" s="72"/>
      <c r="ORZ171" s="72"/>
      <c r="OSA171" s="72"/>
      <c r="OSB171" s="72"/>
      <c r="OSC171" s="72"/>
      <c r="OSD171" s="72"/>
      <c r="OSE171" s="72"/>
      <c r="OSF171" s="72"/>
      <c r="OSG171" s="72"/>
      <c r="OSH171" s="72"/>
      <c r="OSI171" s="72"/>
      <c r="OSJ171" s="72"/>
      <c r="OSK171" s="72"/>
      <c r="OSL171" s="72"/>
      <c r="OSM171" s="72"/>
      <c r="OSN171" s="72"/>
      <c r="OSO171" s="72"/>
      <c r="OSP171" s="72"/>
      <c r="OSQ171" s="72"/>
      <c r="OSR171" s="72"/>
      <c r="OSS171" s="72"/>
      <c r="OST171" s="72"/>
      <c r="OSU171" s="72"/>
      <c r="OSV171" s="72"/>
      <c r="OSW171" s="72"/>
      <c r="OSX171" s="72"/>
      <c r="OSY171" s="72"/>
      <c r="OSZ171" s="72"/>
      <c r="OTA171" s="72"/>
      <c r="OTB171" s="72"/>
      <c r="OTC171" s="72"/>
      <c r="OTD171" s="72"/>
      <c r="OTE171" s="72"/>
      <c r="OTF171" s="72"/>
      <c r="OTG171" s="72"/>
      <c r="OTH171" s="72"/>
      <c r="OTI171" s="72"/>
      <c r="OTJ171" s="72"/>
      <c r="OTK171" s="72"/>
      <c r="OTL171" s="72"/>
      <c r="OTM171" s="72"/>
      <c r="OTN171" s="72"/>
      <c r="OTO171" s="72"/>
      <c r="OTP171" s="72"/>
      <c r="OTQ171" s="72"/>
      <c r="OTR171" s="72"/>
      <c r="OTS171" s="72"/>
      <c r="OTT171" s="72"/>
      <c r="OTU171" s="72"/>
      <c r="OTV171" s="72"/>
      <c r="OTW171" s="72"/>
      <c r="OTX171" s="72"/>
      <c r="OTY171" s="72"/>
      <c r="OTZ171" s="72"/>
      <c r="OUA171" s="72"/>
      <c r="OUB171" s="72"/>
      <c r="OUC171" s="72"/>
      <c r="OUD171" s="72"/>
      <c r="OUE171" s="72"/>
      <c r="OUF171" s="72"/>
      <c r="OUG171" s="72"/>
      <c r="OUH171" s="72"/>
      <c r="OUI171" s="72"/>
      <c r="OUJ171" s="72"/>
      <c r="OUK171" s="72"/>
      <c r="OUL171" s="72"/>
      <c r="OUM171" s="72"/>
      <c r="OUN171" s="72"/>
      <c r="OUO171" s="72"/>
      <c r="OUP171" s="72"/>
      <c r="OUQ171" s="72"/>
      <c r="OUR171" s="72"/>
      <c r="OUS171" s="72"/>
      <c r="OUT171" s="72"/>
      <c r="OUU171" s="72"/>
      <c r="OUV171" s="72"/>
      <c r="OUW171" s="72"/>
      <c r="OUX171" s="72"/>
      <c r="OUY171" s="72"/>
      <c r="OUZ171" s="72"/>
      <c r="OVA171" s="72"/>
      <c r="OVB171" s="72"/>
      <c r="OVC171" s="72"/>
      <c r="OVD171" s="72"/>
      <c r="OVE171" s="72"/>
      <c r="OVF171" s="72"/>
      <c r="OVG171" s="72"/>
      <c r="OVH171" s="72"/>
      <c r="OVI171" s="72"/>
      <c r="OVJ171" s="72"/>
      <c r="OVK171" s="72"/>
      <c r="OVL171" s="72"/>
      <c r="OVM171" s="72"/>
      <c r="OVN171" s="72"/>
      <c r="OVO171" s="72"/>
      <c r="OVP171" s="72"/>
      <c r="OVQ171" s="72"/>
      <c r="OVR171" s="72"/>
      <c r="OVS171" s="72"/>
      <c r="OVT171" s="72"/>
      <c r="OVU171" s="72"/>
      <c r="OVV171" s="72"/>
      <c r="OVW171" s="72"/>
      <c r="OVX171" s="72"/>
      <c r="OVY171" s="72"/>
      <c r="OVZ171" s="72"/>
      <c r="OWA171" s="72"/>
      <c r="OWB171" s="72"/>
      <c r="OWC171" s="72"/>
      <c r="OWD171" s="72"/>
      <c r="OWE171" s="72"/>
      <c r="OWF171" s="72"/>
      <c r="OWG171" s="72"/>
      <c r="OWH171" s="72"/>
      <c r="OWI171" s="72"/>
      <c r="OWJ171" s="72"/>
      <c r="OWK171" s="72"/>
      <c r="OWL171" s="72"/>
      <c r="OWM171" s="72"/>
      <c r="OWN171" s="72"/>
      <c r="OWO171" s="72"/>
      <c r="OWP171" s="72"/>
      <c r="OWQ171" s="72"/>
      <c r="OWR171" s="72"/>
      <c r="OWS171" s="72"/>
      <c r="OWT171" s="72"/>
      <c r="OWU171" s="72"/>
      <c r="OWV171" s="72"/>
      <c r="OWW171" s="72"/>
      <c r="OWX171" s="72"/>
      <c r="OWY171" s="72"/>
      <c r="OWZ171" s="72"/>
      <c r="OXA171" s="72"/>
      <c r="OXB171" s="72"/>
      <c r="OXC171" s="72"/>
      <c r="OXD171" s="72"/>
      <c r="OXE171" s="72"/>
      <c r="OXF171" s="72"/>
      <c r="OXG171" s="72"/>
      <c r="OXH171" s="72"/>
      <c r="OXI171" s="72"/>
      <c r="OXJ171" s="72"/>
      <c r="OXK171" s="72"/>
      <c r="OXL171" s="72"/>
      <c r="OXM171" s="72"/>
      <c r="OXN171" s="72"/>
      <c r="OXO171" s="72"/>
      <c r="OXP171" s="72"/>
      <c r="OXQ171" s="72"/>
      <c r="OXR171" s="72"/>
      <c r="OXS171" s="72"/>
      <c r="OXT171" s="72"/>
      <c r="OXU171" s="72"/>
      <c r="OXV171" s="72"/>
      <c r="OXW171" s="72"/>
      <c r="OXX171" s="72"/>
      <c r="OXY171" s="72"/>
      <c r="OXZ171" s="72"/>
      <c r="OYA171" s="72"/>
      <c r="OYB171" s="72"/>
      <c r="OYC171" s="72"/>
      <c r="OYD171" s="72"/>
      <c r="OYE171" s="72"/>
      <c r="OYF171" s="72"/>
      <c r="OYG171" s="72"/>
      <c r="OYH171" s="72"/>
      <c r="OYI171" s="72"/>
      <c r="OYJ171" s="72"/>
      <c r="OYK171" s="72"/>
      <c r="OYL171" s="72"/>
      <c r="OYM171" s="72"/>
      <c r="OYN171" s="72"/>
      <c r="OYO171" s="72"/>
      <c r="OYP171" s="72"/>
      <c r="OYQ171" s="72"/>
      <c r="OYR171" s="72"/>
      <c r="OYS171" s="72"/>
      <c r="OYT171" s="72"/>
      <c r="OYU171" s="72"/>
      <c r="OYV171" s="72"/>
      <c r="OYW171" s="72"/>
      <c r="OYX171" s="72"/>
      <c r="OYY171" s="72"/>
      <c r="OYZ171" s="72"/>
      <c r="OZA171" s="72"/>
      <c r="OZB171" s="72"/>
      <c r="OZC171" s="72"/>
      <c r="OZD171" s="72"/>
      <c r="OZE171" s="72"/>
      <c r="OZF171" s="72"/>
      <c r="OZG171" s="72"/>
      <c r="OZH171" s="72"/>
      <c r="OZI171" s="72"/>
      <c r="OZJ171" s="72"/>
      <c r="OZK171" s="72"/>
      <c r="OZL171" s="72"/>
      <c r="OZM171" s="72"/>
      <c r="OZN171" s="72"/>
      <c r="OZO171" s="72"/>
      <c r="OZP171" s="72"/>
      <c r="OZQ171" s="72"/>
      <c r="OZR171" s="72"/>
      <c r="OZS171" s="72"/>
      <c r="OZT171" s="72"/>
      <c r="OZU171" s="72"/>
      <c r="OZV171" s="72"/>
      <c r="OZW171" s="72"/>
      <c r="OZX171" s="72"/>
      <c r="OZY171" s="72"/>
      <c r="OZZ171" s="72"/>
      <c r="PAA171" s="72"/>
      <c r="PAB171" s="72"/>
      <c r="PAC171" s="72"/>
      <c r="PAD171" s="72"/>
      <c r="PAE171" s="72"/>
      <c r="PAF171" s="72"/>
      <c r="PAG171" s="72"/>
      <c r="PAH171" s="72"/>
      <c r="PAI171" s="72"/>
      <c r="PAJ171" s="72"/>
      <c r="PAK171" s="72"/>
      <c r="PAL171" s="72"/>
      <c r="PAM171" s="72"/>
      <c r="PAN171" s="72"/>
      <c r="PAO171" s="72"/>
      <c r="PAP171" s="72"/>
      <c r="PAQ171" s="72"/>
      <c r="PAR171" s="72"/>
      <c r="PAS171" s="72"/>
      <c r="PAT171" s="72"/>
      <c r="PAU171" s="72"/>
      <c r="PAV171" s="72"/>
      <c r="PAW171" s="72"/>
      <c r="PAX171" s="72"/>
      <c r="PAY171" s="72"/>
      <c r="PAZ171" s="72"/>
      <c r="PBA171" s="72"/>
      <c r="PBB171" s="72"/>
      <c r="PBC171" s="72"/>
      <c r="PBD171" s="72"/>
      <c r="PBE171" s="72"/>
      <c r="PBF171" s="72"/>
      <c r="PBG171" s="72"/>
      <c r="PBH171" s="72"/>
      <c r="PBI171" s="72"/>
      <c r="PBJ171" s="72"/>
      <c r="PBK171" s="72"/>
      <c r="PBL171" s="72"/>
      <c r="PBM171" s="72"/>
      <c r="PBN171" s="72"/>
      <c r="PBO171" s="72"/>
      <c r="PBP171" s="72"/>
      <c r="PBQ171" s="72"/>
      <c r="PBR171" s="72"/>
      <c r="PBS171" s="72"/>
      <c r="PBT171" s="72"/>
      <c r="PBU171" s="72"/>
      <c r="PBV171" s="72"/>
      <c r="PBW171" s="72"/>
      <c r="PBX171" s="72"/>
      <c r="PBY171" s="72"/>
      <c r="PBZ171" s="72"/>
      <c r="PCA171" s="72"/>
      <c r="PCB171" s="72"/>
      <c r="PCC171" s="72"/>
      <c r="PCD171" s="72"/>
      <c r="PCE171" s="72"/>
      <c r="PCF171" s="72"/>
      <c r="PCG171" s="72"/>
      <c r="PCH171" s="72"/>
      <c r="PCI171" s="72"/>
      <c r="PCJ171" s="72"/>
      <c r="PCK171" s="72"/>
      <c r="PCL171" s="72"/>
      <c r="PCM171" s="72"/>
      <c r="PCN171" s="72"/>
      <c r="PCO171" s="72"/>
      <c r="PCP171" s="72"/>
      <c r="PCQ171" s="72"/>
      <c r="PCR171" s="72"/>
      <c r="PCS171" s="72"/>
      <c r="PCT171" s="72"/>
      <c r="PCU171" s="72"/>
      <c r="PCV171" s="72"/>
      <c r="PCW171" s="72"/>
      <c r="PCX171" s="72"/>
      <c r="PCY171" s="72"/>
      <c r="PCZ171" s="72"/>
      <c r="PDA171" s="72"/>
      <c r="PDB171" s="72"/>
      <c r="PDC171" s="72"/>
      <c r="PDD171" s="72"/>
      <c r="PDE171" s="72"/>
      <c r="PDF171" s="72"/>
      <c r="PDG171" s="72"/>
      <c r="PDH171" s="72"/>
      <c r="PDI171" s="72"/>
      <c r="PDJ171" s="72"/>
      <c r="PDK171" s="72"/>
      <c r="PDL171" s="72"/>
      <c r="PDM171" s="72"/>
      <c r="PDN171" s="72"/>
      <c r="PDO171" s="72"/>
      <c r="PDP171" s="72"/>
      <c r="PDQ171" s="72"/>
      <c r="PDR171" s="72"/>
      <c r="PDS171" s="72"/>
      <c r="PDT171" s="72"/>
      <c r="PDU171" s="72"/>
      <c r="PDV171" s="72"/>
      <c r="PDW171" s="72"/>
      <c r="PDX171" s="72"/>
      <c r="PDY171" s="72"/>
      <c r="PDZ171" s="72"/>
      <c r="PEA171" s="72"/>
      <c r="PEB171" s="72"/>
      <c r="PEC171" s="72"/>
      <c r="PED171" s="72"/>
      <c r="PEE171" s="72"/>
      <c r="PEF171" s="72"/>
      <c r="PEG171" s="72"/>
      <c r="PEH171" s="72"/>
      <c r="PEI171" s="72"/>
      <c r="PEJ171" s="72"/>
      <c r="PEK171" s="72"/>
      <c r="PEL171" s="72"/>
      <c r="PEM171" s="72"/>
      <c r="PEN171" s="72"/>
      <c r="PEO171" s="72"/>
      <c r="PEP171" s="72"/>
      <c r="PEQ171" s="72"/>
      <c r="PER171" s="72"/>
      <c r="PES171" s="72"/>
      <c r="PET171" s="72"/>
      <c r="PEU171" s="72"/>
      <c r="PEV171" s="72"/>
      <c r="PEW171" s="72"/>
      <c r="PEX171" s="72"/>
      <c r="PEY171" s="72"/>
      <c r="PEZ171" s="72"/>
      <c r="PFA171" s="72"/>
      <c r="PFB171" s="72"/>
      <c r="PFC171" s="72"/>
      <c r="PFD171" s="72"/>
      <c r="PFE171" s="72"/>
      <c r="PFF171" s="72"/>
      <c r="PFG171" s="72"/>
      <c r="PFH171" s="72"/>
      <c r="PFI171" s="72"/>
      <c r="PFJ171" s="72"/>
      <c r="PFK171" s="72"/>
      <c r="PFL171" s="72"/>
      <c r="PFM171" s="72"/>
      <c r="PFN171" s="72"/>
      <c r="PFO171" s="72"/>
      <c r="PFP171" s="72"/>
      <c r="PFQ171" s="72"/>
      <c r="PFR171" s="72"/>
      <c r="PFS171" s="72"/>
      <c r="PFT171" s="72"/>
      <c r="PFU171" s="72"/>
      <c r="PFV171" s="72"/>
      <c r="PFW171" s="72"/>
      <c r="PFX171" s="72"/>
      <c r="PFY171" s="72"/>
      <c r="PFZ171" s="72"/>
      <c r="PGA171" s="72"/>
      <c r="PGB171" s="72"/>
      <c r="PGC171" s="72"/>
      <c r="PGD171" s="72"/>
      <c r="PGE171" s="72"/>
      <c r="PGF171" s="72"/>
      <c r="PGG171" s="72"/>
      <c r="PGH171" s="72"/>
      <c r="PGI171" s="72"/>
      <c r="PGJ171" s="72"/>
      <c r="PGK171" s="72"/>
      <c r="PGL171" s="72"/>
      <c r="PGM171" s="72"/>
      <c r="PGN171" s="72"/>
      <c r="PGO171" s="72"/>
      <c r="PGP171" s="72"/>
      <c r="PGQ171" s="72"/>
      <c r="PGR171" s="72"/>
      <c r="PGS171" s="72"/>
      <c r="PGT171" s="72"/>
      <c r="PGU171" s="72"/>
      <c r="PGV171" s="72"/>
      <c r="PGW171" s="72"/>
      <c r="PGX171" s="72"/>
      <c r="PGY171" s="72"/>
      <c r="PGZ171" s="72"/>
      <c r="PHA171" s="72"/>
      <c r="PHB171" s="72"/>
      <c r="PHC171" s="72"/>
      <c r="PHD171" s="72"/>
      <c r="PHE171" s="72"/>
      <c r="PHF171" s="72"/>
      <c r="PHG171" s="72"/>
      <c r="PHH171" s="72"/>
      <c r="PHI171" s="72"/>
      <c r="PHJ171" s="72"/>
      <c r="PHK171" s="72"/>
      <c r="PHL171" s="72"/>
      <c r="PHM171" s="72"/>
      <c r="PHN171" s="72"/>
      <c r="PHO171" s="72"/>
      <c r="PHP171" s="72"/>
      <c r="PHQ171" s="72"/>
      <c r="PHR171" s="72"/>
      <c r="PHS171" s="72"/>
      <c r="PHT171" s="72"/>
      <c r="PHU171" s="72"/>
      <c r="PHV171" s="72"/>
      <c r="PHW171" s="72"/>
      <c r="PHX171" s="72"/>
      <c r="PHY171" s="72"/>
      <c r="PHZ171" s="72"/>
      <c r="PIA171" s="72"/>
      <c r="PIB171" s="72"/>
      <c r="PIC171" s="72"/>
      <c r="PID171" s="72"/>
      <c r="PIE171" s="72"/>
      <c r="PIF171" s="72"/>
      <c r="PIG171" s="72"/>
      <c r="PIH171" s="72"/>
      <c r="PII171" s="72"/>
      <c r="PIJ171" s="72"/>
      <c r="PIK171" s="72"/>
      <c r="PIL171" s="72"/>
      <c r="PIM171" s="72"/>
      <c r="PIN171" s="72"/>
      <c r="PIO171" s="72"/>
      <c r="PIP171" s="72"/>
      <c r="PIQ171" s="72"/>
      <c r="PIR171" s="72"/>
      <c r="PIS171" s="72"/>
      <c r="PIT171" s="72"/>
      <c r="PIU171" s="72"/>
      <c r="PIV171" s="72"/>
      <c r="PIW171" s="72"/>
      <c r="PIX171" s="72"/>
      <c r="PIY171" s="72"/>
      <c r="PIZ171" s="72"/>
      <c r="PJA171" s="72"/>
      <c r="PJB171" s="72"/>
      <c r="PJC171" s="72"/>
      <c r="PJD171" s="72"/>
      <c r="PJE171" s="72"/>
      <c r="PJF171" s="72"/>
      <c r="PJG171" s="72"/>
      <c r="PJH171" s="72"/>
      <c r="PJI171" s="72"/>
      <c r="PJJ171" s="72"/>
      <c r="PJK171" s="72"/>
      <c r="PJL171" s="72"/>
      <c r="PJM171" s="72"/>
      <c r="PJN171" s="72"/>
      <c r="PJO171" s="72"/>
      <c r="PJP171" s="72"/>
      <c r="PJQ171" s="72"/>
      <c r="PJR171" s="72"/>
      <c r="PJS171" s="72"/>
      <c r="PJT171" s="72"/>
      <c r="PJU171" s="72"/>
      <c r="PJV171" s="72"/>
      <c r="PJW171" s="72"/>
      <c r="PJX171" s="72"/>
      <c r="PJY171" s="72"/>
      <c r="PJZ171" s="72"/>
      <c r="PKA171" s="72"/>
      <c r="PKB171" s="72"/>
      <c r="PKC171" s="72"/>
      <c r="PKD171" s="72"/>
      <c r="PKE171" s="72"/>
      <c r="PKF171" s="72"/>
      <c r="PKG171" s="72"/>
      <c r="PKH171" s="72"/>
      <c r="PKI171" s="72"/>
      <c r="PKJ171" s="72"/>
      <c r="PKK171" s="72"/>
      <c r="PKL171" s="72"/>
      <c r="PKM171" s="72"/>
      <c r="PKN171" s="72"/>
      <c r="PKO171" s="72"/>
      <c r="PKP171" s="72"/>
      <c r="PKQ171" s="72"/>
      <c r="PKR171" s="72"/>
      <c r="PKS171" s="72"/>
      <c r="PKT171" s="72"/>
      <c r="PKU171" s="72"/>
      <c r="PKV171" s="72"/>
      <c r="PKW171" s="72"/>
      <c r="PKX171" s="72"/>
      <c r="PKY171" s="72"/>
      <c r="PKZ171" s="72"/>
      <c r="PLA171" s="72"/>
      <c r="PLB171" s="72"/>
      <c r="PLC171" s="72"/>
      <c r="PLD171" s="72"/>
      <c r="PLE171" s="72"/>
      <c r="PLF171" s="72"/>
      <c r="PLG171" s="72"/>
      <c r="PLH171" s="72"/>
      <c r="PLI171" s="72"/>
      <c r="PLJ171" s="72"/>
      <c r="PLK171" s="72"/>
      <c r="PLL171" s="72"/>
      <c r="PLM171" s="72"/>
      <c r="PLN171" s="72"/>
      <c r="PLO171" s="72"/>
      <c r="PLP171" s="72"/>
      <c r="PLQ171" s="72"/>
      <c r="PLR171" s="72"/>
      <c r="PLS171" s="72"/>
      <c r="PLT171" s="72"/>
      <c r="PLU171" s="72"/>
      <c r="PLV171" s="72"/>
      <c r="PLW171" s="72"/>
      <c r="PLX171" s="72"/>
      <c r="PLY171" s="72"/>
      <c r="PLZ171" s="72"/>
      <c r="PMA171" s="72"/>
      <c r="PMB171" s="72"/>
      <c r="PMC171" s="72"/>
      <c r="PMD171" s="72"/>
      <c r="PME171" s="72"/>
      <c r="PMF171" s="72"/>
      <c r="PMG171" s="72"/>
      <c r="PMH171" s="72"/>
      <c r="PMI171" s="72"/>
      <c r="PMJ171" s="72"/>
      <c r="PMK171" s="72"/>
      <c r="PML171" s="72"/>
      <c r="PMM171" s="72"/>
      <c r="PMN171" s="72"/>
      <c r="PMO171" s="72"/>
      <c r="PMP171" s="72"/>
      <c r="PMQ171" s="72"/>
      <c r="PMR171" s="72"/>
      <c r="PMS171" s="72"/>
      <c r="PMT171" s="72"/>
      <c r="PMU171" s="72"/>
      <c r="PMV171" s="72"/>
      <c r="PMW171" s="72"/>
      <c r="PMX171" s="72"/>
      <c r="PMY171" s="72"/>
      <c r="PMZ171" s="72"/>
      <c r="PNA171" s="72"/>
      <c r="PNB171" s="72"/>
      <c r="PNC171" s="72"/>
      <c r="PND171" s="72"/>
      <c r="PNE171" s="72"/>
      <c r="PNF171" s="72"/>
      <c r="PNG171" s="72"/>
      <c r="PNH171" s="72"/>
      <c r="PNI171" s="72"/>
      <c r="PNJ171" s="72"/>
      <c r="PNK171" s="72"/>
      <c r="PNL171" s="72"/>
      <c r="PNM171" s="72"/>
      <c r="PNN171" s="72"/>
      <c r="PNO171" s="72"/>
      <c r="PNP171" s="72"/>
      <c r="PNQ171" s="72"/>
      <c r="PNR171" s="72"/>
      <c r="PNS171" s="72"/>
      <c r="PNT171" s="72"/>
      <c r="PNU171" s="72"/>
      <c r="PNV171" s="72"/>
      <c r="PNW171" s="72"/>
      <c r="PNX171" s="72"/>
      <c r="PNY171" s="72"/>
      <c r="PNZ171" s="72"/>
      <c r="POA171" s="72"/>
      <c r="POB171" s="72"/>
      <c r="POC171" s="72"/>
      <c r="POD171" s="72"/>
      <c r="POE171" s="72"/>
      <c r="POF171" s="72"/>
      <c r="POG171" s="72"/>
      <c r="POH171" s="72"/>
      <c r="POI171" s="72"/>
      <c r="POJ171" s="72"/>
      <c r="POK171" s="72"/>
      <c r="POL171" s="72"/>
      <c r="POM171" s="72"/>
      <c r="PON171" s="72"/>
      <c r="POO171" s="72"/>
      <c r="POP171" s="72"/>
      <c r="POQ171" s="72"/>
      <c r="POR171" s="72"/>
      <c r="POS171" s="72"/>
      <c r="POT171" s="72"/>
      <c r="POU171" s="72"/>
      <c r="POV171" s="72"/>
      <c r="POW171" s="72"/>
      <c r="POX171" s="72"/>
      <c r="POY171" s="72"/>
      <c r="POZ171" s="72"/>
      <c r="PPA171" s="72"/>
      <c r="PPB171" s="72"/>
      <c r="PPC171" s="72"/>
      <c r="PPD171" s="72"/>
      <c r="PPE171" s="72"/>
      <c r="PPF171" s="72"/>
      <c r="PPG171" s="72"/>
      <c r="PPH171" s="72"/>
      <c r="PPI171" s="72"/>
      <c r="PPJ171" s="72"/>
      <c r="PPK171" s="72"/>
      <c r="PPL171" s="72"/>
      <c r="PPM171" s="72"/>
      <c r="PPN171" s="72"/>
      <c r="PPO171" s="72"/>
      <c r="PPP171" s="72"/>
      <c r="PPQ171" s="72"/>
      <c r="PPR171" s="72"/>
      <c r="PPS171" s="72"/>
      <c r="PPT171" s="72"/>
      <c r="PPU171" s="72"/>
      <c r="PPV171" s="72"/>
      <c r="PPW171" s="72"/>
      <c r="PPX171" s="72"/>
      <c r="PPY171" s="72"/>
      <c r="PPZ171" s="72"/>
      <c r="PQA171" s="72"/>
      <c r="PQB171" s="72"/>
      <c r="PQC171" s="72"/>
      <c r="PQD171" s="72"/>
      <c r="PQE171" s="72"/>
      <c r="PQF171" s="72"/>
      <c r="PQG171" s="72"/>
      <c r="PQH171" s="72"/>
      <c r="PQI171" s="72"/>
      <c r="PQJ171" s="72"/>
      <c r="PQK171" s="72"/>
      <c r="PQL171" s="72"/>
      <c r="PQM171" s="72"/>
      <c r="PQN171" s="72"/>
      <c r="PQO171" s="72"/>
      <c r="PQP171" s="72"/>
      <c r="PQQ171" s="72"/>
      <c r="PQR171" s="72"/>
      <c r="PQS171" s="72"/>
      <c r="PQT171" s="72"/>
      <c r="PQU171" s="72"/>
      <c r="PQV171" s="72"/>
      <c r="PQW171" s="72"/>
      <c r="PQX171" s="72"/>
      <c r="PQY171" s="72"/>
      <c r="PQZ171" s="72"/>
      <c r="PRA171" s="72"/>
      <c r="PRB171" s="72"/>
      <c r="PRC171" s="72"/>
      <c r="PRD171" s="72"/>
      <c r="PRE171" s="72"/>
      <c r="PRF171" s="72"/>
      <c r="PRG171" s="72"/>
      <c r="PRH171" s="72"/>
      <c r="PRI171" s="72"/>
      <c r="PRJ171" s="72"/>
      <c r="PRK171" s="72"/>
      <c r="PRL171" s="72"/>
      <c r="PRM171" s="72"/>
      <c r="PRN171" s="72"/>
      <c r="PRO171" s="72"/>
      <c r="PRP171" s="72"/>
      <c r="PRQ171" s="72"/>
      <c r="PRR171" s="72"/>
      <c r="PRS171" s="72"/>
      <c r="PRT171" s="72"/>
      <c r="PRU171" s="72"/>
      <c r="PRV171" s="72"/>
      <c r="PRW171" s="72"/>
      <c r="PRX171" s="72"/>
      <c r="PRY171" s="72"/>
      <c r="PRZ171" s="72"/>
      <c r="PSA171" s="72"/>
      <c r="PSB171" s="72"/>
      <c r="PSC171" s="72"/>
      <c r="PSD171" s="72"/>
      <c r="PSE171" s="72"/>
      <c r="PSF171" s="72"/>
      <c r="PSG171" s="72"/>
      <c r="PSH171" s="72"/>
      <c r="PSI171" s="72"/>
      <c r="PSJ171" s="72"/>
      <c r="PSK171" s="72"/>
      <c r="PSL171" s="72"/>
      <c r="PSM171" s="72"/>
      <c r="PSN171" s="72"/>
      <c r="PSO171" s="72"/>
      <c r="PSP171" s="72"/>
      <c r="PSQ171" s="72"/>
      <c r="PSR171" s="72"/>
      <c r="PSS171" s="72"/>
      <c r="PST171" s="72"/>
      <c r="PSU171" s="72"/>
      <c r="PSV171" s="72"/>
      <c r="PSW171" s="72"/>
      <c r="PSX171" s="72"/>
      <c r="PSY171" s="72"/>
      <c r="PSZ171" s="72"/>
      <c r="PTA171" s="72"/>
      <c r="PTB171" s="72"/>
      <c r="PTC171" s="72"/>
      <c r="PTD171" s="72"/>
      <c r="PTE171" s="72"/>
      <c r="PTF171" s="72"/>
      <c r="PTG171" s="72"/>
      <c r="PTH171" s="72"/>
      <c r="PTI171" s="72"/>
      <c r="PTJ171" s="72"/>
      <c r="PTK171" s="72"/>
      <c r="PTL171" s="72"/>
      <c r="PTM171" s="72"/>
      <c r="PTN171" s="72"/>
      <c r="PTO171" s="72"/>
      <c r="PTP171" s="72"/>
      <c r="PTQ171" s="72"/>
      <c r="PTR171" s="72"/>
      <c r="PTS171" s="72"/>
      <c r="PTT171" s="72"/>
      <c r="PTU171" s="72"/>
      <c r="PTV171" s="72"/>
      <c r="PTW171" s="72"/>
      <c r="PTX171" s="72"/>
      <c r="PTY171" s="72"/>
      <c r="PTZ171" s="72"/>
      <c r="PUA171" s="72"/>
      <c r="PUB171" s="72"/>
      <c r="PUC171" s="72"/>
      <c r="PUD171" s="72"/>
      <c r="PUE171" s="72"/>
      <c r="PUF171" s="72"/>
      <c r="PUG171" s="72"/>
      <c r="PUH171" s="72"/>
      <c r="PUI171" s="72"/>
      <c r="PUJ171" s="72"/>
      <c r="PUK171" s="72"/>
      <c r="PUL171" s="72"/>
      <c r="PUM171" s="72"/>
      <c r="PUN171" s="72"/>
      <c r="PUO171" s="72"/>
      <c r="PUP171" s="72"/>
      <c r="PUQ171" s="72"/>
      <c r="PUR171" s="72"/>
      <c r="PUS171" s="72"/>
      <c r="PUT171" s="72"/>
      <c r="PUU171" s="72"/>
      <c r="PUV171" s="72"/>
      <c r="PUW171" s="72"/>
      <c r="PUX171" s="72"/>
      <c r="PUY171" s="72"/>
      <c r="PUZ171" s="72"/>
      <c r="PVA171" s="72"/>
      <c r="PVB171" s="72"/>
      <c r="PVC171" s="72"/>
      <c r="PVD171" s="72"/>
      <c r="PVE171" s="72"/>
      <c r="PVF171" s="72"/>
      <c r="PVG171" s="72"/>
      <c r="PVH171" s="72"/>
      <c r="PVI171" s="72"/>
      <c r="PVJ171" s="72"/>
      <c r="PVK171" s="72"/>
      <c r="PVL171" s="72"/>
      <c r="PVM171" s="72"/>
      <c r="PVN171" s="72"/>
      <c r="PVO171" s="72"/>
      <c r="PVP171" s="72"/>
      <c r="PVQ171" s="72"/>
      <c r="PVR171" s="72"/>
      <c r="PVS171" s="72"/>
      <c r="PVT171" s="72"/>
      <c r="PVU171" s="72"/>
      <c r="PVV171" s="72"/>
      <c r="PVW171" s="72"/>
      <c r="PVX171" s="72"/>
      <c r="PVY171" s="72"/>
      <c r="PVZ171" s="72"/>
      <c r="PWA171" s="72"/>
      <c r="PWB171" s="72"/>
      <c r="PWC171" s="72"/>
      <c r="PWD171" s="72"/>
      <c r="PWE171" s="72"/>
      <c r="PWF171" s="72"/>
      <c r="PWG171" s="72"/>
      <c r="PWH171" s="72"/>
      <c r="PWI171" s="72"/>
      <c r="PWJ171" s="72"/>
      <c r="PWK171" s="72"/>
      <c r="PWL171" s="72"/>
      <c r="PWM171" s="72"/>
      <c r="PWN171" s="72"/>
      <c r="PWO171" s="72"/>
      <c r="PWP171" s="72"/>
      <c r="PWQ171" s="72"/>
      <c r="PWR171" s="72"/>
      <c r="PWS171" s="72"/>
      <c r="PWT171" s="72"/>
      <c r="PWU171" s="72"/>
      <c r="PWV171" s="72"/>
      <c r="PWW171" s="72"/>
      <c r="PWX171" s="72"/>
      <c r="PWY171" s="72"/>
      <c r="PWZ171" s="72"/>
      <c r="PXA171" s="72"/>
      <c r="PXB171" s="72"/>
      <c r="PXC171" s="72"/>
      <c r="PXD171" s="72"/>
      <c r="PXE171" s="72"/>
      <c r="PXF171" s="72"/>
      <c r="PXG171" s="72"/>
      <c r="PXH171" s="72"/>
      <c r="PXI171" s="72"/>
      <c r="PXJ171" s="72"/>
      <c r="PXK171" s="72"/>
      <c r="PXL171" s="72"/>
      <c r="PXM171" s="72"/>
      <c r="PXN171" s="72"/>
      <c r="PXO171" s="72"/>
      <c r="PXP171" s="72"/>
      <c r="PXQ171" s="72"/>
      <c r="PXR171" s="72"/>
      <c r="PXS171" s="72"/>
      <c r="PXT171" s="72"/>
      <c r="PXU171" s="72"/>
      <c r="PXV171" s="72"/>
      <c r="PXW171" s="72"/>
      <c r="PXX171" s="72"/>
      <c r="PXY171" s="72"/>
      <c r="PXZ171" s="72"/>
      <c r="PYA171" s="72"/>
      <c r="PYB171" s="72"/>
      <c r="PYC171" s="72"/>
      <c r="PYD171" s="72"/>
      <c r="PYE171" s="72"/>
      <c r="PYF171" s="72"/>
      <c r="PYG171" s="72"/>
      <c r="PYH171" s="72"/>
      <c r="PYI171" s="72"/>
      <c r="PYJ171" s="72"/>
      <c r="PYK171" s="72"/>
      <c r="PYL171" s="72"/>
      <c r="PYM171" s="72"/>
      <c r="PYN171" s="72"/>
      <c r="PYO171" s="72"/>
      <c r="PYP171" s="72"/>
      <c r="PYQ171" s="72"/>
      <c r="PYR171" s="72"/>
      <c r="PYS171" s="72"/>
      <c r="PYT171" s="72"/>
      <c r="PYU171" s="72"/>
      <c r="PYV171" s="72"/>
      <c r="PYW171" s="72"/>
      <c r="PYX171" s="72"/>
      <c r="PYY171" s="72"/>
      <c r="PYZ171" s="72"/>
      <c r="PZA171" s="72"/>
      <c r="PZB171" s="72"/>
      <c r="PZC171" s="72"/>
      <c r="PZD171" s="72"/>
      <c r="PZE171" s="72"/>
      <c r="PZF171" s="72"/>
      <c r="PZG171" s="72"/>
      <c r="PZH171" s="72"/>
      <c r="PZI171" s="72"/>
      <c r="PZJ171" s="72"/>
      <c r="PZK171" s="72"/>
      <c r="PZL171" s="72"/>
      <c r="PZM171" s="72"/>
      <c r="PZN171" s="72"/>
      <c r="PZO171" s="72"/>
      <c r="PZP171" s="72"/>
      <c r="PZQ171" s="72"/>
      <c r="PZR171" s="72"/>
      <c r="PZS171" s="72"/>
      <c r="PZT171" s="72"/>
      <c r="PZU171" s="72"/>
      <c r="PZV171" s="72"/>
      <c r="PZW171" s="72"/>
      <c r="PZX171" s="72"/>
      <c r="PZY171" s="72"/>
      <c r="PZZ171" s="72"/>
      <c r="QAA171" s="72"/>
      <c r="QAB171" s="72"/>
      <c r="QAC171" s="72"/>
      <c r="QAD171" s="72"/>
      <c r="QAE171" s="72"/>
      <c r="QAF171" s="72"/>
      <c r="QAG171" s="72"/>
      <c r="QAH171" s="72"/>
      <c r="QAI171" s="72"/>
      <c r="QAJ171" s="72"/>
      <c r="QAK171" s="72"/>
      <c r="QAL171" s="72"/>
      <c r="QAM171" s="72"/>
      <c r="QAN171" s="72"/>
      <c r="QAO171" s="72"/>
      <c r="QAP171" s="72"/>
      <c r="QAQ171" s="72"/>
      <c r="QAR171" s="72"/>
      <c r="QAS171" s="72"/>
      <c r="QAT171" s="72"/>
      <c r="QAU171" s="72"/>
      <c r="QAV171" s="72"/>
      <c r="QAW171" s="72"/>
      <c r="QAX171" s="72"/>
      <c r="QAY171" s="72"/>
      <c r="QAZ171" s="72"/>
      <c r="QBA171" s="72"/>
      <c r="QBB171" s="72"/>
      <c r="QBC171" s="72"/>
      <c r="QBD171" s="72"/>
      <c r="QBE171" s="72"/>
      <c r="QBF171" s="72"/>
      <c r="QBG171" s="72"/>
      <c r="QBH171" s="72"/>
      <c r="QBI171" s="72"/>
      <c r="QBJ171" s="72"/>
      <c r="QBK171" s="72"/>
      <c r="QBL171" s="72"/>
      <c r="QBM171" s="72"/>
      <c r="QBN171" s="72"/>
      <c r="QBO171" s="72"/>
      <c r="QBP171" s="72"/>
      <c r="QBQ171" s="72"/>
      <c r="QBR171" s="72"/>
      <c r="QBS171" s="72"/>
      <c r="QBT171" s="72"/>
      <c r="QBU171" s="72"/>
      <c r="QBV171" s="72"/>
      <c r="QBW171" s="72"/>
      <c r="QBX171" s="72"/>
      <c r="QBY171" s="72"/>
      <c r="QBZ171" s="72"/>
      <c r="QCA171" s="72"/>
      <c r="QCB171" s="72"/>
      <c r="QCC171" s="72"/>
      <c r="QCD171" s="72"/>
      <c r="QCE171" s="72"/>
      <c r="QCF171" s="72"/>
      <c r="QCG171" s="72"/>
      <c r="QCH171" s="72"/>
      <c r="QCI171" s="72"/>
      <c r="QCJ171" s="72"/>
      <c r="QCK171" s="72"/>
      <c r="QCL171" s="72"/>
      <c r="QCM171" s="72"/>
      <c r="QCN171" s="72"/>
      <c r="QCO171" s="72"/>
      <c r="QCP171" s="72"/>
      <c r="QCQ171" s="72"/>
      <c r="QCR171" s="72"/>
      <c r="QCS171" s="72"/>
      <c r="QCT171" s="72"/>
      <c r="QCU171" s="72"/>
      <c r="QCV171" s="72"/>
      <c r="QCW171" s="72"/>
      <c r="QCX171" s="72"/>
      <c r="QCY171" s="72"/>
      <c r="QCZ171" s="72"/>
      <c r="QDA171" s="72"/>
      <c r="QDB171" s="72"/>
      <c r="QDC171" s="72"/>
      <c r="QDD171" s="72"/>
      <c r="QDE171" s="72"/>
      <c r="QDF171" s="72"/>
      <c r="QDG171" s="72"/>
      <c r="QDH171" s="72"/>
      <c r="QDI171" s="72"/>
      <c r="QDJ171" s="72"/>
      <c r="QDK171" s="72"/>
      <c r="QDL171" s="72"/>
      <c r="QDM171" s="72"/>
      <c r="QDN171" s="72"/>
      <c r="QDO171" s="72"/>
      <c r="QDP171" s="72"/>
      <c r="QDQ171" s="72"/>
      <c r="QDR171" s="72"/>
      <c r="QDS171" s="72"/>
      <c r="QDT171" s="72"/>
      <c r="QDU171" s="72"/>
      <c r="QDV171" s="72"/>
      <c r="QDW171" s="72"/>
      <c r="QDX171" s="72"/>
      <c r="QDY171" s="72"/>
      <c r="QDZ171" s="72"/>
      <c r="QEA171" s="72"/>
      <c r="QEB171" s="72"/>
      <c r="QEC171" s="72"/>
      <c r="QED171" s="72"/>
      <c r="QEE171" s="72"/>
      <c r="QEF171" s="72"/>
      <c r="QEG171" s="72"/>
      <c r="QEH171" s="72"/>
      <c r="QEI171" s="72"/>
      <c r="QEJ171" s="72"/>
      <c r="QEK171" s="72"/>
      <c r="QEL171" s="72"/>
      <c r="QEM171" s="72"/>
      <c r="QEN171" s="72"/>
      <c r="QEO171" s="72"/>
      <c r="QEP171" s="72"/>
      <c r="QEQ171" s="72"/>
      <c r="QER171" s="72"/>
      <c r="QES171" s="72"/>
      <c r="QET171" s="72"/>
      <c r="QEU171" s="72"/>
      <c r="QEV171" s="72"/>
      <c r="QEW171" s="72"/>
      <c r="QEX171" s="72"/>
      <c r="QEY171" s="72"/>
      <c r="QEZ171" s="72"/>
      <c r="QFA171" s="72"/>
      <c r="QFB171" s="72"/>
      <c r="QFC171" s="72"/>
      <c r="QFD171" s="72"/>
      <c r="QFE171" s="72"/>
      <c r="QFF171" s="72"/>
      <c r="QFG171" s="72"/>
      <c r="QFH171" s="72"/>
      <c r="QFI171" s="72"/>
      <c r="QFJ171" s="72"/>
      <c r="QFK171" s="72"/>
      <c r="QFL171" s="72"/>
      <c r="QFM171" s="72"/>
      <c r="QFN171" s="72"/>
      <c r="QFO171" s="72"/>
      <c r="QFP171" s="72"/>
      <c r="QFQ171" s="72"/>
      <c r="QFR171" s="72"/>
      <c r="QFS171" s="72"/>
      <c r="QFT171" s="72"/>
      <c r="QFU171" s="72"/>
      <c r="QFV171" s="72"/>
      <c r="QFW171" s="72"/>
      <c r="QFX171" s="72"/>
      <c r="QFY171" s="72"/>
      <c r="QFZ171" s="72"/>
      <c r="QGA171" s="72"/>
      <c r="QGB171" s="72"/>
      <c r="QGC171" s="72"/>
      <c r="QGD171" s="72"/>
      <c r="QGE171" s="72"/>
      <c r="QGF171" s="72"/>
      <c r="QGG171" s="72"/>
      <c r="QGH171" s="72"/>
      <c r="QGI171" s="72"/>
      <c r="QGJ171" s="72"/>
      <c r="QGK171" s="72"/>
      <c r="QGL171" s="72"/>
      <c r="QGM171" s="72"/>
      <c r="QGN171" s="72"/>
      <c r="QGO171" s="72"/>
      <c r="QGP171" s="72"/>
      <c r="QGQ171" s="72"/>
      <c r="QGR171" s="72"/>
      <c r="QGS171" s="72"/>
      <c r="QGT171" s="72"/>
      <c r="QGU171" s="72"/>
      <c r="QGV171" s="72"/>
      <c r="QGW171" s="72"/>
      <c r="QGX171" s="72"/>
      <c r="QGY171" s="72"/>
      <c r="QGZ171" s="72"/>
      <c r="QHA171" s="72"/>
      <c r="QHB171" s="72"/>
      <c r="QHC171" s="72"/>
      <c r="QHD171" s="72"/>
      <c r="QHE171" s="72"/>
      <c r="QHF171" s="72"/>
      <c r="QHG171" s="72"/>
      <c r="QHH171" s="72"/>
      <c r="QHI171" s="72"/>
      <c r="QHJ171" s="72"/>
      <c r="QHK171" s="72"/>
      <c r="QHL171" s="72"/>
      <c r="QHM171" s="72"/>
      <c r="QHN171" s="72"/>
      <c r="QHO171" s="72"/>
      <c r="QHP171" s="72"/>
      <c r="QHQ171" s="72"/>
      <c r="QHR171" s="72"/>
      <c r="QHS171" s="72"/>
      <c r="QHT171" s="72"/>
      <c r="QHU171" s="72"/>
      <c r="QHV171" s="72"/>
      <c r="QHW171" s="72"/>
      <c r="QHX171" s="72"/>
      <c r="QHY171" s="72"/>
      <c r="QHZ171" s="72"/>
      <c r="QIA171" s="72"/>
      <c r="QIB171" s="72"/>
      <c r="QIC171" s="72"/>
      <c r="QID171" s="72"/>
      <c r="QIE171" s="72"/>
      <c r="QIF171" s="72"/>
      <c r="QIG171" s="72"/>
      <c r="QIH171" s="72"/>
      <c r="QII171" s="72"/>
      <c r="QIJ171" s="72"/>
      <c r="QIK171" s="72"/>
      <c r="QIL171" s="72"/>
      <c r="QIM171" s="72"/>
      <c r="QIN171" s="72"/>
      <c r="QIO171" s="72"/>
      <c r="QIP171" s="72"/>
      <c r="QIQ171" s="72"/>
      <c r="QIR171" s="72"/>
      <c r="QIS171" s="72"/>
      <c r="QIT171" s="72"/>
      <c r="QIU171" s="72"/>
      <c r="QIV171" s="72"/>
      <c r="QIW171" s="72"/>
      <c r="QIX171" s="72"/>
      <c r="QIY171" s="72"/>
      <c r="QIZ171" s="72"/>
      <c r="QJA171" s="72"/>
      <c r="QJB171" s="72"/>
      <c r="QJC171" s="72"/>
      <c r="QJD171" s="72"/>
      <c r="QJE171" s="72"/>
      <c r="QJF171" s="72"/>
      <c r="QJG171" s="72"/>
      <c r="QJH171" s="72"/>
      <c r="QJI171" s="72"/>
      <c r="QJJ171" s="72"/>
      <c r="QJK171" s="72"/>
      <c r="QJL171" s="72"/>
      <c r="QJM171" s="72"/>
      <c r="QJN171" s="72"/>
      <c r="QJO171" s="72"/>
      <c r="QJP171" s="72"/>
      <c r="QJQ171" s="72"/>
      <c r="QJR171" s="72"/>
      <c r="QJS171" s="72"/>
      <c r="QJT171" s="72"/>
      <c r="QJU171" s="72"/>
      <c r="QJV171" s="72"/>
      <c r="QJW171" s="72"/>
      <c r="QJX171" s="72"/>
      <c r="QJY171" s="72"/>
      <c r="QJZ171" s="72"/>
      <c r="QKA171" s="72"/>
      <c r="QKB171" s="72"/>
      <c r="QKC171" s="72"/>
      <c r="QKD171" s="72"/>
      <c r="QKE171" s="72"/>
      <c r="QKF171" s="72"/>
      <c r="QKG171" s="72"/>
      <c r="QKH171" s="72"/>
      <c r="QKI171" s="72"/>
      <c r="QKJ171" s="72"/>
      <c r="QKK171" s="72"/>
      <c r="QKL171" s="72"/>
      <c r="QKM171" s="72"/>
      <c r="QKN171" s="72"/>
      <c r="QKO171" s="72"/>
      <c r="QKP171" s="72"/>
      <c r="QKQ171" s="72"/>
      <c r="QKR171" s="72"/>
      <c r="QKS171" s="72"/>
      <c r="QKT171" s="72"/>
      <c r="QKU171" s="72"/>
      <c r="QKV171" s="72"/>
      <c r="QKW171" s="72"/>
      <c r="QKX171" s="72"/>
      <c r="QKY171" s="72"/>
      <c r="QKZ171" s="72"/>
      <c r="QLA171" s="72"/>
      <c r="QLB171" s="72"/>
      <c r="QLC171" s="72"/>
      <c r="QLD171" s="72"/>
      <c r="QLE171" s="72"/>
      <c r="QLF171" s="72"/>
      <c r="QLG171" s="72"/>
      <c r="QLH171" s="72"/>
      <c r="QLI171" s="72"/>
      <c r="QLJ171" s="72"/>
      <c r="QLK171" s="72"/>
      <c r="QLL171" s="72"/>
      <c r="QLM171" s="72"/>
      <c r="QLN171" s="72"/>
      <c r="QLO171" s="72"/>
      <c r="QLP171" s="72"/>
      <c r="QLQ171" s="72"/>
      <c r="QLR171" s="72"/>
      <c r="QLS171" s="72"/>
      <c r="QLT171" s="72"/>
      <c r="QLU171" s="72"/>
      <c r="QLV171" s="72"/>
      <c r="QLW171" s="72"/>
      <c r="QLX171" s="72"/>
      <c r="QLY171" s="72"/>
      <c r="QLZ171" s="72"/>
      <c r="QMA171" s="72"/>
      <c r="QMB171" s="72"/>
      <c r="QMC171" s="72"/>
      <c r="QMD171" s="72"/>
      <c r="QME171" s="72"/>
      <c r="QMF171" s="72"/>
      <c r="QMG171" s="72"/>
      <c r="QMH171" s="72"/>
      <c r="QMI171" s="72"/>
      <c r="QMJ171" s="72"/>
      <c r="QMK171" s="72"/>
      <c r="QML171" s="72"/>
      <c r="QMM171" s="72"/>
      <c r="QMN171" s="72"/>
      <c r="QMO171" s="72"/>
      <c r="QMP171" s="72"/>
      <c r="QMQ171" s="72"/>
      <c r="QMR171" s="72"/>
      <c r="QMS171" s="72"/>
      <c r="QMT171" s="72"/>
      <c r="QMU171" s="72"/>
      <c r="QMV171" s="72"/>
      <c r="QMW171" s="72"/>
      <c r="QMX171" s="72"/>
      <c r="QMY171" s="72"/>
      <c r="QMZ171" s="72"/>
      <c r="QNA171" s="72"/>
      <c r="QNB171" s="72"/>
      <c r="QNC171" s="72"/>
      <c r="QND171" s="72"/>
      <c r="QNE171" s="72"/>
      <c r="QNF171" s="72"/>
      <c r="QNG171" s="72"/>
      <c r="QNH171" s="72"/>
      <c r="QNI171" s="72"/>
      <c r="QNJ171" s="72"/>
      <c r="QNK171" s="72"/>
      <c r="QNL171" s="72"/>
      <c r="QNM171" s="72"/>
      <c r="QNN171" s="72"/>
      <c r="QNO171" s="72"/>
      <c r="QNP171" s="72"/>
      <c r="QNQ171" s="72"/>
      <c r="QNR171" s="72"/>
      <c r="QNS171" s="72"/>
      <c r="QNT171" s="72"/>
      <c r="QNU171" s="72"/>
      <c r="QNV171" s="72"/>
      <c r="QNW171" s="72"/>
      <c r="QNX171" s="72"/>
      <c r="QNY171" s="72"/>
      <c r="QNZ171" s="72"/>
      <c r="QOA171" s="72"/>
      <c r="QOB171" s="72"/>
      <c r="QOC171" s="72"/>
      <c r="QOD171" s="72"/>
      <c r="QOE171" s="72"/>
      <c r="QOF171" s="72"/>
      <c r="QOG171" s="72"/>
      <c r="QOH171" s="72"/>
      <c r="QOI171" s="72"/>
      <c r="QOJ171" s="72"/>
      <c r="QOK171" s="72"/>
      <c r="QOL171" s="72"/>
      <c r="QOM171" s="72"/>
      <c r="QON171" s="72"/>
      <c r="QOO171" s="72"/>
      <c r="QOP171" s="72"/>
      <c r="QOQ171" s="72"/>
      <c r="QOR171" s="72"/>
      <c r="QOS171" s="72"/>
      <c r="QOT171" s="72"/>
      <c r="QOU171" s="72"/>
      <c r="QOV171" s="72"/>
      <c r="QOW171" s="72"/>
      <c r="QOX171" s="72"/>
      <c r="QOY171" s="72"/>
      <c r="QOZ171" s="72"/>
      <c r="QPA171" s="72"/>
      <c r="QPB171" s="72"/>
      <c r="QPC171" s="72"/>
      <c r="QPD171" s="72"/>
      <c r="QPE171" s="72"/>
      <c r="QPF171" s="72"/>
      <c r="QPG171" s="72"/>
      <c r="QPH171" s="72"/>
      <c r="QPI171" s="72"/>
      <c r="QPJ171" s="72"/>
      <c r="QPK171" s="72"/>
      <c r="QPL171" s="72"/>
      <c r="QPM171" s="72"/>
      <c r="QPN171" s="72"/>
      <c r="QPO171" s="72"/>
      <c r="QPP171" s="72"/>
      <c r="QPQ171" s="72"/>
      <c r="QPR171" s="72"/>
      <c r="QPS171" s="72"/>
      <c r="QPT171" s="72"/>
      <c r="QPU171" s="72"/>
      <c r="QPV171" s="72"/>
      <c r="QPW171" s="72"/>
      <c r="QPX171" s="72"/>
      <c r="QPY171" s="72"/>
      <c r="QPZ171" s="72"/>
      <c r="QQA171" s="72"/>
      <c r="QQB171" s="72"/>
      <c r="QQC171" s="72"/>
      <c r="QQD171" s="72"/>
      <c r="QQE171" s="72"/>
      <c r="QQF171" s="72"/>
      <c r="QQG171" s="72"/>
      <c r="QQH171" s="72"/>
      <c r="QQI171" s="72"/>
      <c r="QQJ171" s="72"/>
      <c r="QQK171" s="72"/>
      <c r="QQL171" s="72"/>
      <c r="QQM171" s="72"/>
      <c r="QQN171" s="72"/>
      <c r="QQO171" s="72"/>
      <c r="QQP171" s="72"/>
      <c r="QQQ171" s="72"/>
      <c r="QQR171" s="72"/>
      <c r="QQS171" s="72"/>
      <c r="QQT171" s="72"/>
      <c r="QQU171" s="72"/>
      <c r="QQV171" s="72"/>
      <c r="QQW171" s="72"/>
      <c r="QQX171" s="72"/>
      <c r="QQY171" s="72"/>
      <c r="QQZ171" s="72"/>
      <c r="QRA171" s="72"/>
      <c r="QRB171" s="72"/>
      <c r="QRC171" s="72"/>
      <c r="QRD171" s="72"/>
      <c r="QRE171" s="72"/>
      <c r="QRF171" s="72"/>
      <c r="QRG171" s="72"/>
      <c r="QRH171" s="72"/>
      <c r="QRI171" s="72"/>
      <c r="QRJ171" s="72"/>
      <c r="QRK171" s="72"/>
      <c r="QRL171" s="72"/>
      <c r="QRM171" s="72"/>
      <c r="QRN171" s="72"/>
      <c r="QRO171" s="72"/>
      <c r="QRP171" s="72"/>
      <c r="QRQ171" s="72"/>
      <c r="QRR171" s="72"/>
      <c r="QRS171" s="72"/>
      <c r="QRT171" s="72"/>
      <c r="QRU171" s="72"/>
      <c r="QRV171" s="72"/>
      <c r="QRW171" s="72"/>
      <c r="QRX171" s="72"/>
      <c r="QRY171" s="72"/>
      <c r="QRZ171" s="72"/>
      <c r="QSA171" s="72"/>
      <c r="QSB171" s="72"/>
      <c r="QSC171" s="72"/>
      <c r="QSD171" s="72"/>
      <c r="QSE171" s="72"/>
      <c r="QSF171" s="72"/>
      <c r="QSG171" s="72"/>
      <c r="QSH171" s="72"/>
      <c r="QSI171" s="72"/>
      <c r="QSJ171" s="72"/>
      <c r="QSK171" s="72"/>
      <c r="QSL171" s="72"/>
      <c r="QSM171" s="72"/>
      <c r="QSN171" s="72"/>
      <c r="QSO171" s="72"/>
      <c r="QSP171" s="72"/>
      <c r="QSQ171" s="72"/>
      <c r="QSR171" s="72"/>
      <c r="QSS171" s="72"/>
      <c r="QST171" s="72"/>
      <c r="QSU171" s="72"/>
      <c r="QSV171" s="72"/>
      <c r="QSW171" s="72"/>
      <c r="QSX171" s="72"/>
      <c r="QSY171" s="72"/>
      <c r="QSZ171" s="72"/>
      <c r="QTA171" s="72"/>
      <c r="QTB171" s="72"/>
      <c r="QTC171" s="72"/>
      <c r="QTD171" s="72"/>
      <c r="QTE171" s="72"/>
      <c r="QTF171" s="72"/>
      <c r="QTG171" s="72"/>
      <c r="QTH171" s="72"/>
      <c r="QTI171" s="72"/>
      <c r="QTJ171" s="72"/>
      <c r="QTK171" s="72"/>
      <c r="QTL171" s="72"/>
      <c r="QTM171" s="72"/>
      <c r="QTN171" s="72"/>
      <c r="QTO171" s="72"/>
      <c r="QTP171" s="72"/>
      <c r="QTQ171" s="72"/>
      <c r="QTR171" s="72"/>
      <c r="QTS171" s="72"/>
      <c r="QTT171" s="72"/>
      <c r="QTU171" s="72"/>
      <c r="QTV171" s="72"/>
      <c r="QTW171" s="72"/>
      <c r="QTX171" s="72"/>
      <c r="QTY171" s="72"/>
      <c r="QTZ171" s="72"/>
      <c r="QUA171" s="72"/>
      <c r="QUB171" s="72"/>
      <c r="QUC171" s="72"/>
      <c r="QUD171" s="72"/>
      <c r="QUE171" s="72"/>
      <c r="QUF171" s="72"/>
      <c r="QUG171" s="72"/>
      <c r="QUH171" s="72"/>
      <c r="QUI171" s="72"/>
      <c r="QUJ171" s="72"/>
      <c r="QUK171" s="72"/>
      <c r="QUL171" s="72"/>
      <c r="QUM171" s="72"/>
      <c r="QUN171" s="72"/>
      <c r="QUO171" s="72"/>
      <c r="QUP171" s="72"/>
      <c r="QUQ171" s="72"/>
      <c r="QUR171" s="72"/>
      <c r="QUS171" s="72"/>
      <c r="QUT171" s="72"/>
      <c r="QUU171" s="72"/>
      <c r="QUV171" s="72"/>
      <c r="QUW171" s="72"/>
      <c r="QUX171" s="72"/>
      <c r="QUY171" s="72"/>
      <c r="QUZ171" s="72"/>
      <c r="QVA171" s="72"/>
      <c r="QVB171" s="72"/>
      <c r="QVC171" s="72"/>
      <c r="QVD171" s="72"/>
      <c r="QVE171" s="72"/>
      <c r="QVF171" s="72"/>
      <c r="QVG171" s="72"/>
      <c r="QVH171" s="72"/>
      <c r="QVI171" s="72"/>
      <c r="QVJ171" s="72"/>
      <c r="QVK171" s="72"/>
      <c r="QVL171" s="72"/>
      <c r="QVM171" s="72"/>
      <c r="QVN171" s="72"/>
      <c r="QVO171" s="72"/>
      <c r="QVP171" s="72"/>
      <c r="QVQ171" s="72"/>
      <c r="QVR171" s="72"/>
      <c r="QVS171" s="72"/>
      <c r="QVT171" s="72"/>
      <c r="QVU171" s="72"/>
      <c r="QVV171" s="72"/>
      <c r="QVW171" s="72"/>
      <c r="QVX171" s="72"/>
      <c r="QVY171" s="72"/>
      <c r="QVZ171" s="72"/>
      <c r="QWA171" s="72"/>
      <c r="QWB171" s="72"/>
      <c r="QWC171" s="72"/>
      <c r="QWD171" s="72"/>
      <c r="QWE171" s="72"/>
      <c r="QWF171" s="72"/>
      <c r="QWG171" s="72"/>
      <c r="QWH171" s="72"/>
      <c r="QWI171" s="72"/>
      <c r="QWJ171" s="72"/>
      <c r="QWK171" s="72"/>
      <c r="QWL171" s="72"/>
      <c r="QWM171" s="72"/>
      <c r="QWN171" s="72"/>
      <c r="QWO171" s="72"/>
      <c r="QWP171" s="72"/>
      <c r="QWQ171" s="72"/>
      <c r="QWR171" s="72"/>
      <c r="QWS171" s="72"/>
      <c r="QWT171" s="72"/>
      <c r="QWU171" s="72"/>
      <c r="QWV171" s="72"/>
      <c r="QWW171" s="72"/>
      <c r="QWX171" s="72"/>
      <c r="QWY171" s="72"/>
      <c r="QWZ171" s="72"/>
      <c r="QXA171" s="72"/>
      <c r="QXB171" s="72"/>
      <c r="QXC171" s="72"/>
      <c r="QXD171" s="72"/>
      <c r="QXE171" s="72"/>
      <c r="QXF171" s="72"/>
      <c r="QXG171" s="72"/>
      <c r="QXH171" s="72"/>
      <c r="QXI171" s="72"/>
      <c r="QXJ171" s="72"/>
      <c r="QXK171" s="72"/>
      <c r="QXL171" s="72"/>
      <c r="QXM171" s="72"/>
      <c r="QXN171" s="72"/>
      <c r="QXO171" s="72"/>
      <c r="QXP171" s="72"/>
      <c r="QXQ171" s="72"/>
      <c r="QXR171" s="72"/>
      <c r="QXS171" s="72"/>
      <c r="QXT171" s="72"/>
      <c r="QXU171" s="72"/>
      <c r="QXV171" s="72"/>
      <c r="QXW171" s="72"/>
      <c r="QXX171" s="72"/>
      <c r="QXY171" s="72"/>
      <c r="QXZ171" s="72"/>
      <c r="QYA171" s="72"/>
      <c r="QYB171" s="72"/>
      <c r="QYC171" s="72"/>
      <c r="QYD171" s="72"/>
      <c r="QYE171" s="72"/>
      <c r="QYF171" s="72"/>
      <c r="QYG171" s="72"/>
      <c r="QYH171" s="72"/>
      <c r="QYI171" s="72"/>
      <c r="QYJ171" s="72"/>
      <c r="QYK171" s="72"/>
      <c r="QYL171" s="72"/>
      <c r="QYM171" s="72"/>
      <c r="QYN171" s="72"/>
      <c r="QYO171" s="72"/>
      <c r="QYP171" s="72"/>
      <c r="QYQ171" s="72"/>
      <c r="QYR171" s="72"/>
      <c r="QYS171" s="72"/>
      <c r="QYT171" s="72"/>
      <c r="QYU171" s="72"/>
      <c r="QYV171" s="72"/>
      <c r="QYW171" s="72"/>
      <c r="QYX171" s="72"/>
      <c r="QYY171" s="72"/>
      <c r="QYZ171" s="72"/>
      <c r="QZA171" s="72"/>
      <c r="QZB171" s="72"/>
      <c r="QZC171" s="72"/>
      <c r="QZD171" s="72"/>
      <c r="QZE171" s="72"/>
      <c r="QZF171" s="72"/>
      <c r="QZG171" s="72"/>
      <c r="QZH171" s="72"/>
      <c r="QZI171" s="72"/>
      <c r="QZJ171" s="72"/>
      <c r="QZK171" s="72"/>
      <c r="QZL171" s="72"/>
      <c r="QZM171" s="72"/>
      <c r="QZN171" s="72"/>
      <c r="QZO171" s="72"/>
      <c r="QZP171" s="72"/>
      <c r="QZQ171" s="72"/>
      <c r="QZR171" s="72"/>
      <c r="QZS171" s="72"/>
      <c r="QZT171" s="72"/>
      <c r="QZU171" s="72"/>
      <c r="QZV171" s="72"/>
      <c r="QZW171" s="72"/>
      <c r="QZX171" s="72"/>
      <c r="QZY171" s="72"/>
      <c r="QZZ171" s="72"/>
      <c r="RAA171" s="72"/>
      <c r="RAB171" s="72"/>
      <c r="RAC171" s="72"/>
      <c r="RAD171" s="72"/>
      <c r="RAE171" s="72"/>
      <c r="RAF171" s="72"/>
      <c r="RAG171" s="72"/>
      <c r="RAH171" s="72"/>
      <c r="RAI171" s="72"/>
      <c r="RAJ171" s="72"/>
      <c r="RAK171" s="72"/>
      <c r="RAL171" s="72"/>
      <c r="RAM171" s="72"/>
      <c r="RAN171" s="72"/>
      <c r="RAO171" s="72"/>
      <c r="RAP171" s="72"/>
      <c r="RAQ171" s="72"/>
      <c r="RAR171" s="72"/>
      <c r="RAS171" s="72"/>
      <c r="RAT171" s="72"/>
      <c r="RAU171" s="72"/>
      <c r="RAV171" s="72"/>
      <c r="RAW171" s="72"/>
      <c r="RAX171" s="72"/>
      <c r="RAY171" s="72"/>
      <c r="RAZ171" s="72"/>
      <c r="RBA171" s="72"/>
      <c r="RBB171" s="72"/>
      <c r="RBC171" s="72"/>
      <c r="RBD171" s="72"/>
      <c r="RBE171" s="72"/>
      <c r="RBF171" s="72"/>
      <c r="RBG171" s="72"/>
      <c r="RBH171" s="72"/>
      <c r="RBI171" s="72"/>
      <c r="RBJ171" s="72"/>
      <c r="RBK171" s="72"/>
      <c r="RBL171" s="72"/>
      <c r="RBM171" s="72"/>
      <c r="RBN171" s="72"/>
      <c r="RBO171" s="72"/>
      <c r="RBP171" s="72"/>
      <c r="RBQ171" s="72"/>
      <c r="RBR171" s="72"/>
      <c r="RBS171" s="72"/>
      <c r="RBT171" s="72"/>
      <c r="RBU171" s="72"/>
      <c r="RBV171" s="72"/>
      <c r="RBW171" s="72"/>
      <c r="RBX171" s="72"/>
      <c r="RBY171" s="72"/>
      <c r="RBZ171" s="72"/>
      <c r="RCA171" s="72"/>
      <c r="RCB171" s="72"/>
      <c r="RCC171" s="72"/>
      <c r="RCD171" s="72"/>
      <c r="RCE171" s="72"/>
      <c r="RCF171" s="72"/>
      <c r="RCG171" s="72"/>
      <c r="RCH171" s="72"/>
      <c r="RCI171" s="72"/>
      <c r="RCJ171" s="72"/>
      <c r="RCK171" s="72"/>
      <c r="RCL171" s="72"/>
      <c r="RCM171" s="72"/>
      <c r="RCN171" s="72"/>
      <c r="RCO171" s="72"/>
      <c r="RCP171" s="72"/>
      <c r="RCQ171" s="72"/>
      <c r="RCR171" s="72"/>
      <c r="RCS171" s="72"/>
      <c r="RCT171" s="72"/>
      <c r="RCU171" s="72"/>
      <c r="RCV171" s="72"/>
      <c r="RCW171" s="72"/>
      <c r="RCX171" s="72"/>
      <c r="RCY171" s="72"/>
      <c r="RCZ171" s="72"/>
      <c r="RDA171" s="72"/>
      <c r="RDB171" s="72"/>
      <c r="RDC171" s="72"/>
      <c r="RDD171" s="72"/>
      <c r="RDE171" s="72"/>
      <c r="RDF171" s="72"/>
      <c r="RDG171" s="72"/>
      <c r="RDH171" s="72"/>
      <c r="RDI171" s="72"/>
      <c r="RDJ171" s="72"/>
      <c r="RDK171" s="72"/>
      <c r="RDL171" s="72"/>
      <c r="RDM171" s="72"/>
      <c r="RDN171" s="72"/>
      <c r="RDO171" s="72"/>
      <c r="RDP171" s="72"/>
      <c r="RDQ171" s="72"/>
      <c r="RDR171" s="72"/>
      <c r="RDS171" s="72"/>
      <c r="RDT171" s="72"/>
      <c r="RDU171" s="72"/>
      <c r="RDV171" s="72"/>
      <c r="RDW171" s="72"/>
      <c r="RDX171" s="72"/>
      <c r="RDY171" s="72"/>
      <c r="RDZ171" s="72"/>
      <c r="REA171" s="72"/>
      <c r="REB171" s="72"/>
      <c r="REC171" s="72"/>
      <c r="RED171" s="72"/>
      <c r="REE171" s="72"/>
      <c r="REF171" s="72"/>
      <c r="REG171" s="72"/>
      <c r="REH171" s="72"/>
      <c r="REI171" s="72"/>
      <c r="REJ171" s="72"/>
      <c r="REK171" s="72"/>
      <c r="REL171" s="72"/>
      <c r="REM171" s="72"/>
      <c r="REN171" s="72"/>
      <c r="REO171" s="72"/>
      <c r="REP171" s="72"/>
      <c r="REQ171" s="72"/>
      <c r="RER171" s="72"/>
      <c r="RES171" s="72"/>
      <c r="RET171" s="72"/>
      <c r="REU171" s="72"/>
      <c r="REV171" s="72"/>
      <c r="REW171" s="72"/>
      <c r="REX171" s="72"/>
      <c r="REY171" s="72"/>
      <c r="REZ171" s="72"/>
      <c r="RFA171" s="72"/>
      <c r="RFB171" s="72"/>
      <c r="RFC171" s="72"/>
      <c r="RFD171" s="72"/>
      <c r="RFE171" s="72"/>
      <c r="RFF171" s="72"/>
      <c r="RFG171" s="72"/>
      <c r="RFH171" s="72"/>
      <c r="RFI171" s="72"/>
      <c r="RFJ171" s="72"/>
      <c r="RFK171" s="72"/>
      <c r="RFL171" s="72"/>
      <c r="RFM171" s="72"/>
      <c r="RFN171" s="72"/>
      <c r="RFO171" s="72"/>
      <c r="RFP171" s="72"/>
      <c r="RFQ171" s="72"/>
      <c r="RFR171" s="72"/>
      <c r="RFS171" s="72"/>
      <c r="RFT171" s="72"/>
      <c r="RFU171" s="72"/>
      <c r="RFV171" s="72"/>
      <c r="RFW171" s="72"/>
      <c r="RFX171" s="72"/>
      <c r="RFY171" s="72"/>
      <c r="RFZ171" s="72"/>
      <c r="RGA171" s="72"/>
      <c r="RGB171" s="72"/>
      <c r="RGC171" s="72"/>
      <c r="RGD171" s="72"/>
      <c r="RGE171" s="72"/>
      <c r="RGF171" s="72"/>
      <c r="RGG171" s="72"/>
      <c r="RGH171" s="72"/>
      <c r="RGI171" s="72"/>
      <c r="RGJ171" s="72"/>
      <c r="RGK171" s="72"/>
      <c r="RGL171" s="72"/>
      <c r="RGM171" s="72"/>
      <c r="RGN171" s="72"/>
      <c r="RGO171" s="72"/>
      <c r="RGP171" s="72"/>
      <c r="RGQ171" s="72"/>
      <c r="RGR171" s="72"/>
      <c r="RGS171" s="72"/>
      <c r="RGT171" s="72"/>
      <c r="RGU171" s="72"/>
      <c r="RGV171" s="72"/>
      <c r="RGW171" s="72"/>
      <c r="RGX171" s="72"/>
      <c r="RGY171" s="72"/>
      <c r="RGZ171" s="72"/>
      <c r="RHA171" s="72"/>
      <c r="RHB171" s="72"/>
      <c r="RHC171" s="72"/>
      <c r="RHD171" s="72"/>
      <c r="RHE171" s="72"/>
      <c r="RHF171" s="72"/>
      <c r="RHG171" s="72"/>
      <c r="RHH171" s="72"/>
      <c r="RHI171" s="72"/>
      <c r="RHJ171" s="72"/>
      <c r="RHK171" s="72"/>
      <c r="RHL171" s="72"/>
      <c r="RHM171" s="72"/>
      <c r="RHN171" s="72"/>
      <c r="RHO171" s="72"/>
      <c r="RHP171" s="72"/>
      <c r="RHQ171" s="72"/>
      <c r="RHR171" s="72"/>
      <c r="RHS171" s="72"/>
      <c r="RHT171" s="72"/>
      <c r="RHU171" s="72"/>
      <c r="RHV171" s="72"/>
      <c r="RHW171" s="72"/>
      <c r="RHX171" s="72"/>
      <c r="RHY171" s="72"/>
      <c r="RHZ171" s="72"/>
      <c r="RIA171" s="72"/>
      <c r="RIB171" s="72"/>
      <c r="RIC171" s="72"/>
      <c r="RID171" s="72"/>
      <c r="RIE171" s="72"/>
      <c r="RIF171" s="72"/>
      <c r="RIG171" s="72"/>
      <c r="RIH171" s="72"/>
      <c r="RII171" s="72"/>
      <c r="RIJ171" s="72"/>
      <c r="RIK171" s="72"/>
      <c r="RIL171" s="72"/>
      <c r="RIM171" s="72"/>
      <c r="RIN171" s="72"/>
      <c r="RIO171" s="72"/>
      <c r="RIP171" s="72"/>
      <c r="RIQ171" s="72"/>
      <c r="RIR171" s="72"/>
      <c r="RIS171" s="72"/>
      <c r="RIT171" s="72"/>
      <c r="RIU171" s="72"/>
      <c r="RIV171" s="72"/>
      <c r="RIW171" s="72"/>
      <c r="RIX171" s="72"/>
      <c r="RIY171" s="72"/>
      <c r="RIZ171" s="72"/>
      <c r="RJA171" s="72"/>
      <c r="RJB171" s="72"/>
      <c r="RJC171" s="72"/>
      <c r="RJD171" s="72"/>
      <c r="RJE171" s="72"/>
      <c r="RJF171" s="72"/>
      <c r="RJG171" s="72"/>
      <c r="RJH171" s="72"/>
      <c r="RJI171" s="72"/>
      <c r="RJJ171" s="72"/>
      <c r="RJK171" s="72"/>
      <c r="RJL171" s="72"/>
      <c r="RJM171" s="72"/>
      <c r="RJN171" s="72"/>
      <c r="RJO171" s="72"/>
      <c r="RJP171" s="72"/>
      <c r="RJQ171" s="72"/>
      <c r="RJR171" s="72"/>
      <c r="RJS171" s="72"/>
      <c r="RJT171" s="72"/>
      <c r="RJU171" s="72"/>
      <c r="RJV171" s="72"/>
      <c r="RJW171" s="72"/>
      <c r="RJX171" s="72"/>
      <c r="RJY171" s="72"/>
      <c r="RJZ171" s="72"/>
      <c r="RKA171" s="72"/>
      <c r="RKB171" s="72"/>
      <c r="RKC171" s="72"/>
      <c r="RKD171" s="72"/>
      <c r="RKE171" s="72"/>
      <c r="RKF171" s="72"/>
      <c r="RKG171" s="72"/>
      <c r="RKH171" s="72"/>
      <c r="RKI171" s="72"/>
      <c r="RKJ171" s="72"/>
      <c r="RKK171" s="72"/>
      <c r="RKL171" s="72"/>
      <c r="RKM171" s="72"/>
      <c r="RKN171" s="72"/>
      <c r="RKO171" s="72"/>
      <c r="RKP171" s="72"/>
      <c r="RKQ171" s="72"/>
      <c r="RKR171" s="72"/>
      <c r="RKS171" s="72"/>
      <c r="RKT171" s="72"/>
      <c r="RKU171" s="72"/>
      <c r="RKV171" s="72"/>
      <c r="RKW171" s="72"/>
      <c r="RKX171" s="72"/>
      <c r="RKY171" s="72"/>
      <c r="RKZ171" s="72"/>
      <c r="RLA171" s="72"/>
      <c r="RLB171" s="72"/>
      <c r="RLC171" s="72"/>
      <c r="RLD171" s="72"/>
      <c r="RLE171" s="72"/>
      <c r="RLF171" s="72"/>
      <c r="RLG171" s="72"/>
      <c r="RLH171" s="72"/>
      <c r="RLI171" s="72"/>
      <c r="RLJ171" s="72"/>
      <c r="RLK171" s="72"/>
      <c r="RLL171" s="72"/>
      <c r="RLM171" s="72"/>
      <c r="RLN171" s="72"/>
      <c r="RLO171" s="72"/>
      <c r="RLP171" s="72"/>
      <c r="RLQ171" s="72"/>
      <c r="RLR171" s="72"/>
      <c r="RLS171" s="72"/>
      <c r="RLT171" s="72"/>
      <c r="RLU171" s="72"/>
      <c r="RLV171" s="72"/>
      <c r="RLW171" s="72"/>
      <c r="RLX171" s="72"/>
      <c r="RLY171" s="72"/>
      <c r="RLZ171" s="72"/>
      <c r="RMA171" s="72"/>
      <c r="RMB171" s="72"/>
      <c r="RMC171" s="72"/>
      <c r="RMD171" s="72"/>
      <c r="RME171" s="72"/>
      <c r="RMF171" s="72"/>
      <c r="RMG171" s="72"/>
      <c r="RMH171" s="72"/>
      <c r="RMI171" s="72"/>
      <c r="RMJ171" s="72"/>
      <c r="RMK171" s="72"/>
      <c r="RML171" s="72"/>
      <c r="RMM171" s="72"/>
      <c r="RMN171" s="72"/>
      <c r="RMO171" s="72"/>
      <c r="RMP171" s="72"/>
      <c r="RMQ171" s="72"/>
      <c r="RMR171" s="72"/>
      <c r="RMS171" s="72"/>
      <c r="RMT171" s="72"/>
      <c r="RMU171" s="72"/>
      <c r="RMV171" s="72"/>
      <c r="RMW171" s="72"/>
      <c r="RMX171" s="72"/>
      <c r="RMY171" s="72"/>
      <c r="RMZ171" s="72"/>
      <c r="RNA171" s="72"/>
      <c r="RNB171" s="72"/>
      <c r="RNC171" s="72"/>
      <c r="RND171" s="72"/>
      <c r="RNE171" s="72"/>
      <c r="RNF171" s="72"/>
      <c r="RNG171" s="72"/>
      <c r="RNH171" s="72"/>
      <c r="RNI171" s="72"/>
      <c r="RNJ171" s="72"/>
      <c r="RNK171" s="72"/>
      <c r="RNL171" s="72"/>
      <c r="RNM171" s="72"/>
      <c r="RNN171" s="72"/>
      <c r="RNO171" s="72"/>
      <c r="RNP171" s="72"/>
      <c r="RNQ171" s="72"/>
      <c r="RNR171" s="72"/>
      <c r="RNS171" s="72"/>
      <c r="RNT171" s="72"/>
      <c r="RNU171" s="72"/>
      <c r="RNV171" s="72"/>
      <c r="RNW171" s="72"/>
      <c r="RNX171" s="72"/>
      <c r="RNY171" s="72"/>
      <c r="RNZ171" s="72"/>
      <c r="ROA171" s="72"/>
      <c r="ROB171" s="72"/>
      <c r="ROC171" s="72"/>
      <c r="ROD171" s="72"/>
      <c r="ROE171" s="72"/>
      <c r="ROF171" s="72"/>
      <c r="ROG171" s="72"/>
      <c r="ROH171" s="72"/>
      <c r="ROI171" s="72"/>
      <c r="ROJ171" s="72"/>
      <c r="ROK171" s="72"/>
      <c r="ROL171" s="72"/>
      <c r="ROM171" s="72"/>
      <c r="RON171" s="72"/>
      <c r="ROO171" s="72"/>
      <c r="ROP171" s="72"/>
      <c r="ROQ171" s="72"/>
      <c r="ROR171" s="72"/>
      <c r="ROS171" s="72"/>
      <c r="ROT171" s="72"/>
      <c r="ROU171" s="72"/>
      <c r="ROV171" s="72"/>
      <c r="ROW171" s="72"/>
      <c r="ROX171" s="72"/>
      <c r="ROY171" s="72"/>
      <c r="ROZ171" s="72"/>
      <c r="RPA171" s="72"/>
      <c r="RPB171" s="72"/>
      <c r="RPC171" s="72"/>
      <c r="RPD171" s="72"/>
      <c r="RPE171" s="72"/>
      <c r="RPF171" s="72"/>
      <c r="RPG171" s="72"/>
      <c r="RPH171" s="72"/>
      <c r="RPI171" s="72"/>
      <c r="RPJ171" s="72"/>
      <c r="RPK171" s="72"/>
      <c r="RPL171" s="72"/>
      <c r="RPM171" s="72"/>
      <c r="RPN171" s="72"/>
      <c r="RPO171" s="72"/>
      <c r="RPP171" s="72"/>
      <c r="RPQ171" s="72"/>
      <c r="RPR171" s="72"/>
      <c r="RPS171" s="72"/>
      <c r="RPT171" s="72"/>
      <c r="RPU171" s="72"/>
      <c r="RPV171" s="72"/>
      <c r="RPW171" s="72"/>
      <c r="RPX171" s="72"/>
      <c r="RPY171" s="72"/>
      <c r="RPZ171" s="72"/>
      <c r="RQA171" s="72"/>
      <c r="RQB171" s="72"/>
      <c r="RQC171" s="72"/>
      <c r="RQD171" s="72"/>
      <c r="RQE171" s="72"/>
      <c r="RQF171" s="72"/>
      <c r="RQG171" s="72"/>
      <c r="RQH171" s="72"/>
      <c r="RQI171" s="72"/>
      <c r="RQJ171" s="72"/>
      <c r="RQK171" s="72"/>
      <c r="RQL171" s="72"/>
      <c r="RQM171" s="72"/>
      <c r="RQN171" s="72"/>
      <c r="RQO171" s="72"/>
      <c r="RQP171" s="72"/>
      <c r="RQQ171" s="72"/>
      <c r="RQR171" s="72"/>
      <c r="RQS171" s="72"/>
      <c r="RQT171" s="72"/>
      <c r="RQU171" s="72"/>
      <c r="RQV171" s="72"/>
      <c r="RQW171" s="72"/>
      <c r="RQX171" s="72"/>
      <c r="RQY171" s="72"/>
      <c r="RQZ171" s="72"/>
      <c r="RRA171" s="72"/>
      <c r="RRB171" s="72"/>
      <c r="RRC171" s="72"/>
      <c r="RRD171" s="72"/>
      <c r="RRE171" s="72"/>
      <c r="RRF171" s="72"/>
      <c r="RRG171" s="72"/>
      <c r="RRH171" s="72"/>
      <c r="RRI171" s="72"/>
      <c r="RRJ171" s="72"/>
      <c r="RRK171" s="72"/>
      <c r="RRL171" s="72"/>
      <c r="RRM171" s="72"/>
      <c r="RRN171" s="72"/>
      <c r="RRO171" s="72"/>
      <c r="RRP171" s="72"/>
      <c r="RRQ171" s="72"/>
      <c r="RRR171" s="72"/>
      <c r="RRS171" s="72"/>
      <c r="RRT171" s="72"/>
      <c r="RRU171" s="72"/>
      <c r="RRV171" s="72"/>
      <c r="RRW171" s="72"/>
      <c r="RRX171" s="72"/>
      <c r="RRY171" s="72"/>
      <c r="RRZ171" s="72"/>
      <c r="RSA171" s="72"/>
      <c r="RSB171" s="72"/>
      <c r="RSC171" s="72"/>
      <c r="RSD171" s="72"/>
      <c r="RSE171" s="72"/>
      <c r="RSF171" s="72"/>
      <c r="RSG171" s="72"/>
      <c r="RSH171" s="72"/>
      <c r="RSI171" s="72"/>
      <c r="RSJ171" s="72"/>
      <c r="RSK171" s="72"/>
      <c r="RSL171" s="72"/>
      <c r="RSM171" s="72"/>
      <c r="RSN171" s="72"/>
      <c r="RSO171" s="72"/>
      <c r="RSP171" s="72"/>
      <c r="RSQ171" s="72"/>
      <c r="RSR171" s="72"/>
      <c r="RSS171" s="72"/>
      <c r="RST171" s="72"/>
      <c r="RSU171" s="72"/>
      <c r="RSV171" s="72"/>
      <c r="RSW171" s="72"/>
      <c r="RSX171" s="72"/>
      <c r="RSY171" s="72"/>
      <c r="RSZ171" s="72"/>
      <c r="RTA171" s="72"/>
      <c r="RTB171" s="72"/>
      <c r="RTC171" s="72"/>
      <c r="RTD171" s="72"/>
      <c r="RTE171" s="72"/>
      <c r="RTF171" s="72"/>
      <c r="RTG171" s="72"/>
      <c r="RTH171" s="72"/>
      <c r="RTI171" s="72"/>
      <c r="RTJ171" s="72"/>
      <c r="RTK171" s="72"/>
      <c r="RTL171" s="72"/>
      <c r="RTM171" s="72"/>
      <c r="RTN171" s="72"/>
      <c r="RTO171" s="72"/>
      <c r="RTP171" s="72"/>
      <c r="RTQ171" s="72"/>
      <c r="RTR171" s="72"/>
      <c r="RTS171" s="72"/>
      <c r="RTT171" s="72"/>
      <c r="RTU171" s="72"/>
      <c r="RTV171" s="72"/>
      <c r="RTW171" s="72"/>
      <c r="RTX171" s="72"/>
      <c r="RTY171" s="72"/>
      <c r="RTZ171" s="72"/>
      <c r="RUA171" s="72"/>
      <c r="RUB171" s="72"/>
      <c r="RUC171" s="72"/>
      <c r="RUD171" s="72"/>
      <c r="RUE171" s="72"/>
      <c r="RUF171" s="72"/>
      <c r="RUG171" s="72"/>
      <c r="RUH171" s="72"/>
      <c r="RUI171" s="72"/>
      <c r="RUJ171" s="72"/>
      <c r="RUK171" s="72"/>
      <c r="RUL171" s="72"/>
      <c r="RUM171" s="72"/>
      <c r="RUN171" s="72"/>
      <c r="RUO171" s="72"/>
      <c r="RUP171" s="72"/>
      <c r="RUQ171" s="72"/>
      <c r="RUR171" s="72"/>
      <c r="RUS171" s="72"/>
      <c r="RUT171" s="72"/>
      <c r="RUU171" s="72"/>
      <c r="RUV171" s="72"/>
      <c r="RUW171" s="72"/>
      <c r="RUX171" s="72"/>
      <c r="RUY171" s="72"/>
      <c r="RUZ171" s="72"/>
      <c r="RVA171" s="72"/>
      <c r="RVB171" s="72"/>
      <c r="RVC171" s="72"/>
      <c r="RVD171" s="72"/>
      <c r="RVE171" s="72"/>
      <c r="RVF171" s="72"/>
      <c r="RVG171" s="72"/>
      <c r="RVH171" s="72"/>
      <c r="RVI171" s="72"/>
      <c r="RVJ171" s="72"/>
      <c r="RVK171" s="72"/>
      <c r="RVL171" s="72"/>
      <c r="RVM171" s="72"/>
      <c r="RVN171" s="72"/>
      <c r="RVO171" s="72"/>
      <c r="RVP171" s="72"/>
      <c r="RVQ171" s="72"/>
      <c r="RVR171" s="72"/>
      <c r="RVS171" s="72"/>
      <c r="RVT171" s="72"/>
      <c r="RVU171" s="72"/>
      <c r="RVV171" s="72"/>
      <c r="RVW171" s="72"/>
      <c r="RVX171" s="72"/>
      <c r="RVY171" s="72"/>
      <c r="RVZ171" s="72"/>
      <c r="RWA171" s="72"/>
      <c r="RWB171" s="72"/>
      <c r="RWC171" s="72"/>
      <c r="RWD171" s="72"/>
      <c r="RWE171" s="72"/>
      <c r="RWF171" s="72"/>
      <c r="RWG171" s="72"/>
      <c r="RWH171" s="72"/>
      <c r="RWI171" s="72"/>
      <c r="RWJ171" s="72"/>
      <c r="RWK171" s="72"/>
      <c r="RWL171" s="72"/>
      <c r="RWM171" s="72"/>
      <c r="RWN171" s="72"/>
      <c r="RWO171" s="72"/>
      <c r="RWP171" s="72"/>
      <c r="RWQ171" s="72"/>
      <c r="RWR171" s="72"/>
      <c r="RWS171" s="72"/>
      <c r="RWT171" s="72"/>
      <c r="RWU171" s="72"/>
      <c r="RWV171" s="72"/>
      <c r="RWW171" s="72"/>
      <c r="RWX171" s="72"/>
      <c r="RWY171" s="72"/>
      <c r="RWZ171" s="72"/>
      <c r="RXA171" s="72"/>
      <c r="RXB171" s="72"/>
      <c r="RXC171" s="72"/>
      <c r="RXD171" s="72"/>
      <c r="RXE171" s="72"/>
      <c r="RXF171" s="72"/>
      <c r="RXG171" s="72"/>
      <c r="RXH171" s="72"/>
      <c r="RXI171" s="72"/>
      <c r="RXJ171" s="72"/>
      <c r="RXK171" s="72"/>
      <c r="RXL171" s="72"/>
      <c r="RXM171" s="72"/>
      <c r="RXN171" s="72"/>
      <c r="RXO171" s="72"/>
      <c r="RXP171" s="72"/>
      <c r="RXQ171" s="72"/>
      <c r="RXR171" s="72"/>
      <c r="RXS171" s="72"/>
      <c r="RXT171" s="72"/>
      <c r="RXU171" s="72"/>
      <c r="RXV171" s="72"/>
      <c r="RXW171" s="72"/>
      <c r="RXX171" s="72"/>
      <c r="RXY171" s="72"/>
      <c r="RXZ171" s="72"/>
      <c r="RYA171" s="72"/>
      <c r="RYB171" s="72"/>
      <c r="RYC171" s="72"/>
      <c r="RYD171" s="72"/>
      <c r="RYE171" s="72"/>
      <c r="RYF171" s="72"/>
      <c r="RYG171" s="72"/>
      <c r="RYH171" s="72"/>
      <c r="RYI171" s="72"/>
      <c r="RYJ171" s="72"/>
      <c r="RYK171" s="72"/>
      <c r="RYL171" s="72"/>
      <c r="RYM171" s="72"/>
      <c r="RYN171" s="72"/>
      <c r="RYO171" s="72"/>
      <c r="RYP171" s="72"/>
      <c r="RYQ171" s="72"/>
      <c r="RYR171" s="72"/>
      <c r="RYS171" s="72"/>
      <c r="RYT171" s="72"/>
      <c r="RYU171" s="72"/>
      <c r="RYV171" s="72"/>
      <c r="RYW171" s="72"/>
      <c r="RYX171" s="72"/>
      <c r="RYY171" s="72"/>
      <c r="RYZ171" s="72"/>
      <c r="RZA171" s="72"/>
      <c r="RZB171" s="72"/>
      <c r="RZC171" s="72"/>
      <c r="RZD171" s="72"/>
      <c r="RZE171" s="72"/>
      <c r="RZF171" s="72"/>
      <c r="RZG171" s="72"/>
      <c r="RZH171" s="72"/>
      <c r="RZI171" s="72"/>
      <c r="RZJ171" s="72"/>
      <c r="RZK171" s="72"/>
      <c r="RZL171" s="72"/>
      <c r="RZM171" s="72"/>
      <c r="RZN171" s="72"/>
      <c r="RZO171" s="72"/>
      <c r="RZP171" s="72"/>
      <c r="RZQ171" s="72"/>
      <c r="RZR171" s="72"/>
      <c r="RZS171" s="72"/>
      <c r="RZT171" s="72"/>
      <c r="RZU171" s="72"/>
      <c r="RZV171" s="72"/>
      <c r="RZW171" s="72"/>
      <c r="RZX171" s="72"/>
      <c r="RZY171" s="72"/>
      <c r="RZZ171" s="72"/>
      <c r="SAA171" s="72"/>
      <c r="SAB171" s="72"/>
      <c r="SAC171" s="72"/>
      <c r="SAD171" s="72"/>
      <c r="SAE171" s="72"/>
      <c r="SAF171" s="72"/>
      <c r="SAG171" s="72"/>
      <c r="SAH171" s="72"/>
      <c r="SAI171" s="72"/>
      <c r="SAJ171" s="72"/>
      <c r="SAK171" s="72"/>
      <c r="SAL171" s="72"/>
      <c r="SAM171" s="72"/>
      <c r="SAN171" s="72"/>
      <c r="SAO171" s="72"/>
      <c r="SAP171" s="72"/>
      <c r="SAQ171" s="72"/>
      <c r="SAR171" s="72"/>
      <c r="SAS171" s="72"/>
      <c r="SAT171" s="72"/>
      <c r="SAU171" s="72"/>
      <c r="SAV171" s="72"/>
      <c r="SAW171" s="72"/>
      <c r="SAX171" s="72"/>
      <c r="SAY171" s="72"/>
      <c r="SAZ171" s="72"/>
      <c r="SBA171" s="72"/>
      <c r="SBB171" s="72"/>
      <c r="SBC171" s="72"/>
      <c r="SBD171" s="72"/>
      <c r="SBE171" s="72"/>
      <c r="SBF171" s="72"/>
      <c r="SBG171" s="72"/>
      <c r="SBH171" s="72"/>
      <c r="SBI171" s="72"/>
      <c r="SBJ171" s="72"/>
      <c r="SBK171" s="72"/>
      <c r="SBL171" s="72"/>
      <c r="SBM171" s="72"/>
      <c r="SBN171" s="72"/>
      <c r="SBO171" s="72"/>
      <c r="SBP171" s="72"/>
      <c r="SBQ171" s="72"/>
      <c r="SBR171" s="72"/>
      <c r="SBS171" s="72"/>
      <c r="SBT171" s="72"/>
      <c r="SBU171" s="72"/>
      <c r="SBV171" s="72"/>
      <c r="SBW171" s="72"/>
      <c r="SBX171" s="72"/>
      <c r="SBY171" s="72"/>
      <c r="SBZ171" s="72"/>
      <c r="SCA171" s="72"/>
      <c r="SCB171" s="72"/>
      <c r="SCC171" s="72"/>
      <c r="SCD171" s="72"/>
      <c r="SCE171" s="72"/>
      <c r="SCF171" s="72"/>
      <c r="SCG171" s="72"/>
      <c r="SCH171" s="72"/>
      <c r="SCI171" s="72"/>
      <c r="SCJ171" s="72"/>
      <c r="SCK171" s="72"/>
      <c r="SCL171" s="72"/>
      <c r="SCM171" s="72"/>
      <c r="SCN171" s="72"/>
      <c r="SCO171" s="72"/>
      <c r="SCP171" s="72"/>
      <c r="SCQ171" s="72"/>
      <c r="SCR171" s="72"/>
      <c r="SCS171" s="72"/>
      <c r="SCT171" s="72"/>
      <c r="SCU171" s="72"/>
      <c r="SCV171" s="72"/>
      <c r="SCW171" s="72"/>
      <c r="SCX171" s="72"/>
      <c r="SCY171" s="72"/>
      <c r="SCZ171" s="72"/>
      <c r="SDA171" s="72"/>
      <c r="SDB171" s="72"/>
      <c r="SDC171" s="72"/>
      <c r="SDD171" s="72"/>
      <c r="SDE171" s="72"/>
      <c r="SDF171" s="72"/>
      <c r="SDG171" s="72"/>
      <c r="SDH171" s="72"/>
      <c r="SDI171" s="72"/>
      <c r="SDJ171" s="72"/>
      <c r="SDK171" s="72"/>
      <c r="SDL171" s="72"/>
      <c r="SDM171" s="72"/>
      <c r="SDN171" s="72"/>
      <c r="SDO171" s="72"/>
      <c r="SDP171" s="72"/>
      <c r="SDQ171" s="72"/>
      <c r="SDR171" s="72"/>
      <c r="SDS171" s="72"/>
      <c r="SDT171" s="72"/>
      <c r="SDU171" s="72"/>
      <c r="SDV171" s="72"/>
      <c r="SDW171" s="72"/>
      <c r="SDX171" s="72"/>
      <c r="SDY171" s="72"/>
      <c r="SDZ171" s="72"/>
      <c r="SEA171" s="72"/>
      <c r="SEB171" s="72"/>
      <c r="SEC171" s="72"/>
      <c r="SED171" s="72"/>
      <c r="SEE171" s="72"/>
      <c r="SEF171" s="72"/>
      <c r="SEG171" s="72"/>
      <c r="SEH171" s="72"/>
      <c r="SEI171" s="72"/>
      <c r="SEJ171" s="72"/>
      <c r="SEK171" s="72"/>
      <c r="SEL171" s="72"/>
      <c r="SEM171" s="72"/>
      <c r="SEN171" s="72"/>
      <c r="SEO171" s="72"/>
      <c r="SEP171" s="72"/>
      <c r="SEQ171" s="72"/>
      <c r="SER171" s="72"/>
      <c r="SES171" s="72"/>
      <c r="SET171" s="72"/>
      <c r="SEU171" s="72"/>
      <c r="SEV171" s="72"/>
      <c r="SEW171" s="72"/>
      <c r="SEX171" s="72"/>
      <c r="SEY171" s="72"/>
      <c r="SEZ171" s="72"/>
      <c r="SFA171" s="72"/>
      <c r="SFB171" s="72"/>
      <c r="SFC171" s="72"/>
      <c r="SFD171" s="72"/>
      <c r="SFE171" s="72"/>
      <c r="SFF171" s="72"/>
      <c r="SFG171" s="72"/>
      <c r="SFH171" s="72"/>
      <c r="SFI171" s="72"/>
      <c r="SFJ171" s="72"/>
      <c r="SFK171" s="72"/>
      <c r="SFL171" s="72"/>
      <c r="SFM171" s="72"/>
      <c r="SFN171" s="72"/>
      <c r="SFO171" s="72"/>
      <c r="SFP171" s="72"/>
      <c r="SFQ171" s="72"/>
      <c r="SFR171" s="72"/>
      <c r="SFS171" s="72"/>
      <c r="SFT171" s="72"/>
      <c r="SFU171" s="72"/>
      <c r="SFV171" s="72"/>
      <c r="SFW171" s="72"/>
      <c r="SFX171" s="72"/>
      <c r="SFY171" s="72"/>
      <c r="SFZ171" s="72"/>
      <c r="SGA171" s="72"/>
      <c r="SGB171" s="72"/>
      <c r="SGC171" s="72"/>
      <c r="SGD171" s="72"/>
      <c r="SGE171" s="72"/>
      <c r="SGF171" s="72"/>
      <c r="SGG171" s="72"/>
      <c r="SGH171" s="72"/>
      <c r="SGI171" s="72"/>
      <c r="SGJ171" s="72"/>
      <c r="SGK171" s="72"/>
      <c r="SGL171" s="72"/>
      <c r="SGM171" s="72"/>
      <c r="SGN171" s="72"/>
      <c r="SGO171" s="72"/>
      <c r="SGP171" s="72"/>
      <c r="SGQ171" s="72"/>
      <c r="SGR171" s="72"/>
      <c r="SGS171" s="72"/>
      <c r="SGT171" s="72"/>
      <c r="SGU171" s="72"/>
      <c r="SGV171" s="72"/>
      <c r="SGW171" s="72"/>
      <c r="SGX171" s="72"/>
      <c r="SGY171" s="72"/>
      <c r="SGZ171" s="72"/>
      <c r="SHA171" s="72"/>
      <c r="SHB171" s="72"/>
      <c r="SHC171" s="72"/>
      <c r="SHD171" s="72"/>
      <c r="SHE171" s="72"/>
      <c r="SHF171" s="72"/>
      <c r="SHG171" s="72"/>
      <c r="SHH171" s="72"/>
      <c r="SHI171" s="72"/>
      <c r="SHJ171" s="72"/>
      <c r="SHK171" s="72"/>
      <c r="SHL171" s="72"/>
      <c r="SHM171" s="72"/>
      <c r="SHN171" s="72"/>
      <c r="SHO171" s="72"/>
      <c r="SHP171" s="72"/>
      <c r="SHQ171" s="72"/>
      <c r="SHR171" s="72"/>
      <c r="SHS171" s="72"/>
      <c r="SHT171" s="72"/>
      <c r="SHU171" s="72"/>
      <c r="SHV171" s="72"/>
      <c r="SHW171" s="72"/>
      <c r="SHX171" s="72"/>
      <c r="SHY171" s="72"/>
      <c r="SHZ171" s="72"/>
      <c r="SIA171" s="72"/>
      <c r="SIB171" s="72"/>
      <c r="SIC171" s="72"/>
      <c r="SID171" s="72"/>
      <c r="SIE171" s="72"/>
      <c r="SIF171" s="72"/>
      <c r="SIG171" s="72"/>
      <c r="SIH171" s="72"/>
      <c r="SII171" s="72"/>
      <c r="SIJ171" s="72"/>
      <c r="SIK171" s="72"/>
      <c r="SIL171" s="72"/>
      <c r="SIM171" s="72"/>
      <c r="SIN171" s="72"/>
      <c r="SIO171" s="72"/>
      <c r="SIP171" s="72"/>
      <c r="SIQ171" s="72"/>
      <c r="SIR171" s="72"/>
      <c r="SIS171" s="72"/>
      <c r="SIT171" s="72"/>
      <c r="SIU171" s="72"/>
      <c r="SIV171" s="72"/>
      <c r="SIW171" s="72"/>
      <c r="SIX171" s="72"/>
      <c r="SIY171" s="72"/>
      <c r="SIZ171" s="72"/>
      <c r="SJA171" s="72"/>
      <c r="SJB171" s="72"/>
      <c r="SJC171" s="72"/>
      <c r="SJD171" s="72"/>
      <c r="SJE171" s="72"/>
      <c r="SJF171" s="72"/>
      <c r="SJG171" s="72"/>
      <c r="SJH171" s="72"/>
      <c r="SJI171" s="72"/>
      <c r="SJJ171" s="72"/>
      <c r="SJK171" s="72"/>
      <c r="SJL171" s="72"/>
      <c r="SJM171" s="72"/>
      <c r="SJN171" s="72"/>
      <c r="SJO171" s="72"/>
      <c r="SJP171" s="72"/>
      <c r="SJQ171" s="72"/>
      <c r="SJR171" s="72"/>
      <c r="SJS171" s="72"/>
      <c r="SJT171" s="72"/>
      <c r="SJU171" s="72"/>
      <c r="SJV171" s="72"/>
      <c r="SJW171" s="72"/>
      <c r="SJX171" s="72"/>
      <c r="SJY171" s="72"/>
      <c r="SJZ171" s="72"/>
      <c r="SKA171" s="72"/>
      <c r="SKB171" s="72"/>
      <c r="SKC171" s="72"/>
      <c r="SKD171" s="72"/>
      <c r="SKE171" s="72"/>
      <c r="SKF171" s="72"/>
      <c r="SKG171" s="72"/>
      <c r="SKH171" s="72"/>
      <c r="SKI171" s="72"/>
      <c r="SKJ171" s="72"/>
      <c r="SKK171" s="72"/>
      <c r="SKL171" s="72"/>
      <c r="SKM171" s="72"/>
      <c r="SKN171" s="72"/>
      <c r="SKO171" s="72"/>
      <c r="SKP171" s="72"/>
      <c r="SKQ171" s="72"/>
      <c r="SKR171" s="72"/>
      <c r="SKS171" s="72"/>
      <c r="SKT171" s="72"/>
      <c r="SKU171" s="72"/>
      <c r="SKV171" s="72"/>
      <c r="SKW171" s="72"/>
      <c r="SKX171" s="72"/>
      <c r="SKY171" s="72"/>
      <c r="SKZ171" s="72"/>
      <c r="SLA171" s="72"/>
      <c r="SLB171" s="72"/>
      <c r="SLC171" s="72"/>
      <c r="SLD171" s="72"/>
      <c r="SLE171" s="72"/>
      <c r="SLF171" s="72"/>
      <c r="SLG171" s="72"/>
      <c r="SLH171" s="72"/>
      <c r="SLI171" s="72"/>
      <c r="SLJ171" s="72"/>
      <c r="SLK171" s="72"/>
      <c r="SLL171" s="72"/>
      <c r="SLM171" s="72"/>
      <c r="SLN171" s="72"/>
      <c r="SLO171" s="72"/>
      <c r="SLP171" s="72"/>
      <c r="SLQ171" s="72"/>
      <c r="SLR171" s="72"/>
      <c r="SLS171" s="72"/>
      <c r="SLT171" s="72"/>
      <c r="SLU171" s="72"/>
      <c r="SLV171" s="72"/>
      <c r="SLW171" s="72"/>
      <c r="SLX171" s="72"/>
      <c r="SLY171" s="72"/>
      <c r="SLZ171" s="72"/>
      <c r="SMA171" s="72"/>
      <c r="SMB171" s="72"/>
      <c r="SMC171" s="72"/>
      <c r="SMD171" s="72"/>
      <c r="SME171" s="72"/>
      <c r="SMF171" s="72"/>
      <c r="SMG171" s="72"/>
      <c r="SMH171" s="72"/>
      <c r="SMI171" s="72"/>
      <c r="SMJ171" s="72"/>
      <c r="SMK171" s="72"/>
      <c r="SML171" s="72"/>
      <c r="SMM171" s="72"/>
      <c r="SMN171" s="72"/>
      <c r="SMO171" s="72"/>
      <c r="SMP171" s="72"/>
      <c r="SMQ171" s="72"/>
      <c r="SMR171" s="72"/>
      <c r="SMS171" s="72"/>
      <c r="SMT171" s="72"/>
      <c r="SMU171" s="72"/>
      <c r="SMV171" s="72"/>
      <c r="SMW171" s="72"/>
      <c r="SMX171" s="72"/>
      <c r="SMY171" s="72"/>
      <c r="SMZ171" s="72"/>
      <c r="SNA171" s="72"/>
      <c r="SNB171" s="72"/>
      <c r="SNC171" s="72"/>
      <c r="SND171" s="72"/>
      <c r="SNE171" s="72"/>
      <c r="SNF171" s="72"/>
      <c r="SNG171" s="72"/>
      <c r="SNH171" s="72"/>
      <c r="SNI171" s="72"/>
      <c r="SNJ171" s="72"/>
      <c r="SNK171" s="72"/>
      <c r="SNL171" s="72"/>
      <c r="SNM171" s="72"/>
      <c r="SNN171" s="72"/>
      <c r="SNO171" s="72"/>
      <c r="SNP171" s="72"/>
      <c r="SNQ171" s="72"/>
      <c r="SNR171" s="72"/>
      <c r="SNS171" s="72"/>
      <c r="SNT171" s="72"/>
      <c r="SNU171" s="72"/>
      <c r="SNV171" s="72"/>
      <c r="SNW171" s="72"/>
      <c r="SNX171" s="72"/>
      <c r="SNY171" s="72"/>
      <c r="SNZ171" s="72"/>
      <c r="SOA171" s="72"/>
      <c r="SOB171" s="72"/>
      <c r="SOC171" s="72"/>
      <c r="SOD171" s="72"/>
      <c r="SOE171" s="72"/>
      <c r="SOF171" s="72"/>
      <c r="SOG171" s="72"/>
      <c r="SOH171" s="72"/>
      <c r="SOI171" s="72"/>
      <c r="SOJ171" s="72"/>
      <c r="SOK171" s="72"/>
      <c r="SOL171" s="72"/>
      <c r="SOM171" s="72"/>
      <c r="SON171" s="72"/>
      <c r="SOO171" s="72"/>
      <c r="SOP171" s="72"/>
      <c r="SOQ171" s="72"/>
      <c r="SOR171" s="72"/>
      <c r="SOS171" s="72"/>
      <c r="SOT171" s="72"/>
      <c r="SOU171" s="72"/>
      <c r="SOV171" s="72"/>
      <c r="SOW171" s="72"/>
      <c r="SOX171" s="72"/>
      <c r="SOY171" s="72"/>
      <c r="SOZ171" s="72"/>
      <c r="SPA171" s="72"/>
      <c r="SPB171" s="72"/>
      <c r="SPC171" s="72"/>
      <c r="SPD171" s="72"/>
      <c r="SPE171" s="72"/>
      <c r="SPF171" s="72"/>
      <c r="SPG171" s="72"/>
      <c r="SPH171" s="72"/>
      <c r="SPI171" s="72"/>
      <c r="SPJ171" s="72"/>
      <c r="SPK171" s="72"/>
      <c r="SPL171" s="72"/>
      <c r="SPM171" s="72"/>
      <c r="SPN171" s="72"/>
      <c r="SPO171" s="72"/>
      <c r="SPP171" s="72"/>
      <c r="SPQ171" s="72"/>
      <c r="SPR171" s="72"/>
      <c r="SPS171" s="72"/>
      <c r="SPT171" s="72"/>
      <c r="SPU171" s="72"/>
      <c r="SPV171" s="72"/>
      <c r="SPW171" s="72"/>
      <c r="SPX171" s="72"/>
      <c r="SPY171" s="72"/>
      <c r="SPZ171" s="72"/>
      <c r="SQA171" s="72"/>
      <c r="SQB171" s="72"/>
      <c r="SQC171" s="72"/>
      <c r="SQD171" s="72"/>
      <c r="SQE171" s="72"/>
      <c r="SQF171" s="72"/>
      <c r="SQG171" s="72"/>
      <c r="SQH171" s="72"/>
      <c r="SQI171" s="72"/>
      <c r="SQJ171" s="72"/>
      <c r="SQK171" s="72"/>
      <c r="SQL171" s="72"/>
      <c r="SQM171" s="72"/>
      <c r="SQN171" s="72"/>
      <c r="SQO171" s="72"/>
      <c r="SQP171" s="72"/>
      <c r="SQQ171" s="72"/>
      <c r="SQR171" s="72"/>
      <c r="SQS171" s="72"/>
      <c r="SQT171" s="72"/>
      <c r="SQU171" s="72"/>
      <c r="SQV171" s="72"/>
      <c r="SQW171" s="72"/>
      <c r="SQX171" s="72"/>
      <c r="SQY171" s="72"/>
      <c r="SQZ171" s="72"/>
      <c r="SRA171" s="72"/>
      <c r="SRB171" s="72"/>
      <c r="SRC171" s="72"/>
      <c r="SRD171" s="72"/>
      <c r="SRE171" s="72"/>
      <c r="SRF171" s="72"/>
      <c r="SRG171" s="72"/>
      <c r="SRH171" s="72"/>
      <c r="SRI171" s="72"/>
      <c r="SRJ171" s="72"/>
      <c r="SRK171" s="72"/>
      <c r="SRL171" s="72"/>
      <c r="SRM171" s="72"/>
      <c r="SRN171" s="72"/>
      <c r="SRO171" s="72"/>
      <c r="SRP171" s="72"/>
      <c r="SRQ171" s="72"/>
      <c r="SRR171" s="72"/>
      <c r="SRS171" s="72"/>
      <c r="SRT171" s="72"/>
      <c r="SRU171" s="72"/>
      <c r="SRV171" s="72"/>
      <c r="SRW171" s="72"/>
      <c r="SRX171" s="72"/>
      <c r="SRY171" s="72"/>
      <c r="SRZ171" s="72"/>
      <c r="SSA171" s="72"/>
      <c r="SSB171" s="72"/>
      <c r="SSC171" s="72"/>
      <c r="SSD171" s="72"/>
      <c r="SSE171" s="72"/>
      <c r="SSF171" s="72"/>
      <c r="SSG171" s="72"/>
      <c r="SSH171" s="72"/>
      <c r="SSI171" s="72"/>
      <c r="SSJ171" s="72"/>
      <c r="SSK171" s="72"/>
      <c r="SSL171" s="72"/>
      <c r="SSM171" s="72"/>
      <c r="SSN171" s="72"/>
      <c r="SSO171" s="72"/>
      <c r="SSP171" s="72"/>
      <c r="SSQ171" s="72"/>
      <c r="SSR171" s="72"/>
      <c r="SSS171" s="72"/>
      <c r="SST171" s="72"/>
      <c r="SSU171" s="72"/>
      <c r="SSV171" s="72"/>
      <c r="SSW171" s="72"/>
      <c r="SSX171" s="72"/>
      <c r="SSY171" s="72"/>
      <c r="SSZ171" s="72"/>
      <c r="STA171" s="72"/>
      <c r="STB171" s="72"/>
      <c r="STC171" s="72"/>
      <c r="STD171" s="72"/>
      <c r="STE171" s="72"/>
      <c r="STF171" s="72"/>
      <c r="STG171" s="72"/>
      <c r="STH171" s="72"/>
      <c r="STI171" s="72"/>
      <c r="STJ171" s="72"/>
      <c r="STK171" s="72"/>
      <c r="STL171" s="72"/>
      <c r="STM171" s="72"/>
      <c r="STN171" s="72"/>
      <c r="STO171" s="72"/>
      <c r="STP171" s="72"/>
      <c r="STQ171" s="72"/>
      <c r="STR171" s="72"/>
      <c r="STS171" s="72"/>
      <c r="STT171" s="72"/>
      <c r="STU171" s="72"/>
      <c r="STV171" s="72"/>
      <c r="STW171" s="72"/>
      <c r="STX171" s="72"/>
      <c r="STY171" s="72"/>
      <c r="STZ171" s="72"/>
      <c r="SUA171" s="72"/>
      <c r="SUB171" s="72"/>
      <c r="SUC171" s="72"/>
      <c r="SUD171" s="72"/>
      <c r="SUE171" s="72"/>
      <c r="SUF171" s="72"/>
      <c r="SUG171" s="72"/>
      <c r="SUH171" s="72"/>
      <c r="SUI171" s="72"/>
      <c r="SUJ171" s="72"/>
      <c r="SUK171" s="72"/>
      <c r="SUL171" s="72"/>
      <c r="SUM171" s="72"/>
      <c r="SUN171" s="72"/>
      <c r="SUO171" s="72"/>
      <c r="SUP171" s="72"/>
      <c r="SUQ171" s="72"/>
      <c r="SUR171" s="72"/>
      <c r="SUS171" s="72"/>
      <c r="SUT171" s="72"/>
      <c r="SUU171" s="72"/>
      <c r="SUV171" s="72"/>
      <c r="SUW171" s="72"/>
      <c r="SUX171" s="72"/>
      <c r="SUY171" s="72"/>
      <c r="SUZ171" s="72"/>
      <c r="SVA171" s="72"/>
      <c r="SVB171" s="72"/>
      <c r="SVC171" s="72"/>
      <c r="SVD171" s="72"/>
      <c r="SVE171" s="72"/>
      <c r="SVF171" s="72"/>
      <c r="SVG171" s="72"/>
      <c r="SVH171" s="72"/>
      <c r="SVI171" s="72"/>
      <c r="SVJ171" s="72"/>
      <c r="SVK171" s="72"/>
      <c r="SVL171" s="72"/>
      <c r="SVM171" s="72"/>
      <c r="SVN171" s="72"/>
      <c r="SVO171" s="72"/>
      <c r="SVP171" s="72"/>
      <c r="SVQ171" s="72"/>
      <c r="SVR171" s="72"/>
      <c r="SVS171" s="72"/>
      <c r="SVT171" s="72"/>
      <c r="SVU171" s="72"/>
      <c r="SVV171" s="72"/>
      <c r="SVW171" s="72"/>
      <c r="SVX171" s="72"/>
      <c r="SVY171" s="72"/>
      <c r="SVZ171" s="72"/>
      <c r="SWA171" s="72"/>
      <c r="SWB171" s="72"/>
      <c r="SWC171" s="72"/>
      <c r="SWD171" s="72"/>
      <c r="SWE171" s="72"/>
      <c r="SWF171" s="72"/>
      <c r="SWG171" s="72"/>
      <c r="SWH171" s="72"/>
      <c r="SWI171" s="72"/>
      <c r="SWJ171" s="72"/>
      <c r="SWK171" s="72"/>
      <c r="SWL171" s="72"/>
      <c r="SWM171" s="72"/>
      <c r="SWN171" s="72"/>
      <c r="SWO171" s="72"/>
      <c r="SWP171" s="72"/>
      <c r="SWQ171" s="72"/>
      <c r="SWR171" s="72"/>
      <c r="SWS171" s="72"/>
      <c r="SWT171" s="72"/>
      <c r="SWU171" s="72"/>
      <c r="SWV171" s="72"/>
      <c r="SWW171" s="72"/>
      <c r="SWX171" s="72"/>
      <c r="SWY171" s="72"/>
      <c r="SWZ171" s="72"/>
      <c r="SXA171" s="72"/>
      <c r="SXB171" s="72"/>
      <c r="SXC171" s="72"/>
      <c r="SXD171" s="72"/>
      <c r="SXE171" s="72"/>
      <c r="SXF171" s="72"/>
      <c r="SXG171" s="72"/>
      <c r="SXH171" s="72"/>
      <c r="SXI171" s="72"/>
      <c r="SXJ171" s="72"/>
      <c r="SXK171" s="72"/>
      <c r="SXL171" s="72"/>
      <c r="SXM171" s="72"/>
      <c r="SXN171" s="72"/>
      <c r="SXO171" s="72"/>
      <c r="SXP171" s="72"/>
      <c r="SXQ171" s="72"/>
      <c r="SXR171" s="72"/>
      <c r="SXS171" s="72"/>
      <c r="SXT171" s="72"/>
      <c r="SXU171" s="72"/>
      <c r="SXV171" s="72"/>
      <c r="SXW171" s="72"/>
      <c r="SXX171" s="72"/>
      <c r="SXY171" s="72"/>
      <c r="SXZ171" s="72"/>
      <c r="SYA171" s="72"/>
      <c r="SYB171" s="72"/>
      <c r="SYC171" s="72"/>
      <c r="SYD171" s="72"/>
      <c r="SYE171" s="72"/>
      <c r="SYF171" s="72"/>
      <c r="SYG171" s="72"/>
      <c r="SYH171" s="72"/>
      <c r="SYI171" s="72"/>
      <c r="SYJ171" s="72"/>
      <c r="SYK171" s="72"/>
      <c r="SYL171" s="72"/>
      <c r="SYM171" s="72"/>
      <c r="SYN171" s="72"/>
      <c r="SYO171" s="72"/>
      <c r="SYP171" s="72"/>
      <c r="SYQ171" s="72"/>
      <c r="SYR171" s="72"/>
      <c r="SYS171" s="72"/>
      <c r="SYT171" s="72"/>
      <c r="SYU171" s="72"/>
      <c r="SYV171" s="72"/>
      <c r="SYW171" s="72"/>
      <c r="SYX171" s="72"/>
      <c r="SYY171" s="72"/>
      <c r="SYZ171" s="72"/>
      <c r="SZA171" s="72"/>
      <c r="SZB171" s="72"/>
      <c r="SZC171" s="72"/>
      <c r="SZD171" s="72"/>
      <c r="SZE171" s="72"/>
      <c r="SZF171" s="72"/>
      <c r="SZG171" s="72"/>
      <c r="SZH171" s="72"/>
      <c r="SZI171" s="72"/>
      <c r="SZJ171" s="72"/>
      <c r="SZK171" s="72"/>
      <c r="SZL171" s="72"/>
      <c r="SZM171" s="72"/>
      <c r="SZN171" s="72"/>
      <c r="SZO171" s="72"/>
      <c r="SZP171" s="72"/>
      <c r="SZQ171" s="72"/>
      <c r="SZR171" s="72"/>
      <c r="SZS171" s="72"/>
      <c r="SZT171" s="72"/>
      <c r="SZU171" s="72"/>
      <c r="SZV171" s="72"/>
      <c r="SZW171" s="72"/>
      <c r="SZX171" s="72"/>
      <c r="SZY171" s="72"/>
      <c r="SZZ171" s="72"/>
      <c r="TAA171" s="72"/>
      <c r="TAB171" s="72"/>
      <c r="TAC171" s="72"/>
      <c r="TAD171" s="72"/>
      <c r="TAE171" s="72"/>
      <c r="TAF171" s="72"/>
      <c r="TAG171" s="72"/>
      <c r="TAH171" s="72"/>
      <c r="TAI171" s="72"/>
      <c r="TAJ171" s="72"/>
      <c r="TAK171" s="72"/>
      <c r="TAL171" s="72"/>
      <c r="TAM171" s="72"/>
      <c r="TAN171" s="72"/>
      <c r="TAO171" s="72"/>
      <c r="TAP171" s="72"/>
      <c r="TAQ171" s="72"/>
      <c r="TAR171" s="72"/>
      <c r="TAS171" s="72"/>
      <c r="TAT171" s="72"/>
      <c r="TAU171" s="72"/>
      <c r="TAV171" s="72"/>
      <c r="TAW171" s="72"/>
      <c r="TAX171" s="72"/>
      <c r="TAY171" s="72"/>
      <c r="TAZ171" s="72"/>
      <c r="TBA171" s="72"/>
      <c r="TBB171" s="72"/>
      <c r="TBC171" s="72"/>
      <c r="TBD171" s="72"/>
      <c r="TBE171" s="72"/>
      <c r="TBF171" s="72"/>
      <c r="TBG171" s="72"/>
      <c r="TBH171" s="72"/>
      <c r="TBI171" s="72"/>
      <c r="TBJ171" s="72"/>
      <c r="TBK171" s="72"/>
      <c r="TBL171" s="72"/>
      <c r="TBM171" s="72"/>
      <c r="TBN171" s="72"/>
      <c r="TBO171" s="72"/>
      <c r="TBP171" s="72"/>
      <c r="TBQ171" s="72"/>
      <c r="TBR171" s="72"/>
      <c r="TBS171" s="72"/>
      <c r="TBT171" s="72"/>
      <c r="TBU171" s="72"/>
      <c r="TBV171" s="72"/>
      <c r="TBW171" s="72"/>
      <c r="TBX171" s="72"/>
      <c r="TBY171" s="72"/>
      <c r="TBZ171" s="72"/>
      <c r="TCA171" s="72"/>
      <c r="TCB171" s="72"/>
      <c r="TCC171" s="72"/>
      <c r="TCD171" s="72"/>
      <c r="TCE171" s="72"/>
      <c r="TCF171" s="72"/>
      <c r="TCG171" s="72"/>
      <c r="TCH171" s="72"/>
      <c r="TCI171" s="72"/>
      <c r="TCJ171" s="72"/>
      <c r="TCK171" s="72"/>
      <c r="TCL171" s="72"/>
      <c r="TCM171" s="72"/>
      <c r="TCN171" s="72"/>
      <c r="TCO171" s="72"/>
      <c r="TCP171" s="72"/>
      <c r="TCQ171" s="72"/>
      <c r="TCR171" s="72"/>
      <c r="TCS171" s="72"/>
      <c r="TCT171" s="72"/>
      <c r="TCU171" s="72"/>
      <c r="TCV171" s="72"/>
      <c r="TCW171" s="72"/>
      <c r="TCX171" s="72"/>
      <c r="TCY171" s="72"/>
      <c r="TCZ171" s="72"/>
      <c r="TDA171" s="72"/>
      <c r="TDB171" s="72"/>
      <c r="TDC171" s="72"/>
      <c r="TDD171" s="72"/>
      <c r="TDE171" s="72"/>
      <c r="TDF171" s="72"/>
      <c r="TDG171" s="72"/>
      <c r="TDH171" s="72"/>
      <c r="TDI171" s="72"/>
      <c r="TDJ171" s="72"/>
      <c r="TDK171" s="72"/>
      <c r="TDL171" s="72"/>
      <c r="TDM171" s="72"/>
      <c r="TDN171" s="72"/>
      <c r="TDO171" s="72"/>
      <c r="TDP171" s="72"/>
      <c r="TDQ171" s="72"/>
      <c r="TDR171" s="72"/>
      <c r="TDS171" s="72"/>
      <c r="TDT171" s="72"/>
      <c r="TDU171" s="72"/>
      <c r="TDV171" s="72"/>
      <c r="TDW171" s="72"/>
      <c r="TDX171" s="72"/>
      <c r="TDY171" s="72"/>
      <c r="TDZ171" s="72"/>
      <c r="TEA171" s="72"/>
      <c r="TEB171" s="72"/>
      <c r="TEC171" s="72"/>
      <c r="TED171" s="72"/>
      <c r="TEE171" s="72"/>
      <c r="TEF171" s="72"/>
      <c r="TEG171" s="72"/>
      <c r="TEH171" s="72"/>
      <c r="TEI171" s="72"/>
      <c r="TEJ171" s="72"/>
      <c r="TEK171" s="72"/>
      <c r="TEL171" s="72"/>
      <c r="TEM171" s="72"/>
      <c r="TEN171" s="72"/>
      <c r="TEO171" s="72"/>
      <c r="TEP171" s="72"/>
      <c r="TEQ171" s="72"/>
      <c r="TER171" s="72"/>
      <c r="TES171" s="72"/>
      <c r="TET171" s="72"/>
      <c r="TEU171" s="72"/>
      <c r="TEV171" s="72"/>
      <c r="TEW171" s="72"/>
      <c r="TEX171" s="72"/>
      <c r="TEY171" s="72"/>
      <c r="TEZ171" s="72"/>
      <c r="TFA171" s="72"/>
      <c r="TFB171" s="72"/>
      <c r="TFC171" s="72"/>
      <c r="TFD171" s="72"/>
      <c r="TFE171" s="72"/>
      <c r="TFF171" s="72"/>
      <c r="TFG171" s="72"/>
      <c r="TFH171" s="72"/>
      <c r="TFI171" s="72"/>
      <c r="TFJ171" s="72"/>
      <c r="TFK171" s="72"/>
      <c r="TFL171" s="72"/>
      <c r="TFM171" s="72"/>
      <c r="TFN171" s="72"/>
      <c r="TFO171" s="72"/>
      <c r="TFP171" s="72"/>
      <c r="TFQ171" s="72"/>
      <c r="TFR171" s="72"/>
      <c r="TFS171" s="72"/>
      <c r="TFT171" s="72"/>
      <c r="TFU171" s="72"/>
      <c r="TFV171" s="72"/>
      <c r="TFW171" s="72"/>
      <c r="TFX171" s="72"/>
      <c r="TFY171" s="72"/>
      <c r="TFZ171" s="72"/>
      <c r="TGA171" s="72"/>
      <c r="TGB171" s="72"/>
      <c r="TGC171" s="72"/>
      <c r="TGD171" s="72"/>
      <c r="TGE171" s="72"/>
      <c r="TGF171" s="72"/>
      <c r="TGG171" s="72"/>
      <c r="TGH171" s="72"/>
      <c r="TGI171" s="72"/>
      <c r="TGJ171" s="72"/>
      <c r="TGK171" s="72"/>
      <c r="TGL171" s="72"/>
      <c r="TGM171" s="72"/>
      <c r="TGN171" s="72"/>
      <c r="TGO171" s="72"/>
      <c r="TGP171" s="72"/>
      <c r="TGQ171" s="72"/>
      <c r="TGR171" s="72"/>
      <c r="TGS171" s="72"/>
      <c r="TGT171" s="72"/>
      <c r="TGU171" s="72"/>
      <c r="TGV171" s="72"/>
      <c r="TGW171" s="72"/>
      <c r="TGX171" s="72"/>
      <c r="TGY171" s="72"/>
      <c r="TGZ171" s="72"/>
      <c r="THA171" s="72"/>
      <c r="THB171" s="72"/>
      <c r="THC171" s="72"/>
      <c r="THD171" s="72"/>
      <c r="THE171" s="72"/>
      <c r="THF171" s="72"/>
      <c r="THG171" s="72"/>
      <c r="THH171" s="72"/>
      <c r="THI171" s="72"/>
      <c r="THJ171" s="72"/>
      <c r="THK171" s="72"/>
      <c r="THL171" s="72"/>
      <c r="THM171" s="72"/>
      <c r="THN171" s="72"/>
      <c r="THO171" s="72"/>
      <c r="THP171" s="72"/>
      <c r="THQ171" s="72"/>
      <c r="THR171" s="72"/>
      <c r="THS171" s="72"/>
      <c r="THT171" s="72"/>
      <c r="THU171" s="72"/>
      <c r="THV171" s="72"/>
      <c r="THW171" s="72"/>
      <c r="THX171" s="72"/>
      <c r="THY171" s="72"/>
      <c r="THZ171" s="72"/>
      <c r="TIA171" s="72"/>
      <c r="TIB171" s="72"/>
      <c r="TIC171" s="72"/>
      <c r="TID171" s="72"/>
      <c r="TIE171" s="72"/>
      <c r="TIF171" s="72"/>
      <c r="TIG171" s="72"/>
      <c r="TIH171" s="72"/>
      <c r="TII171" s="72"/>
      <c r="TIJ171" s="72"/>
      <c r="TIK171" s="72"/>
      <c r="TIL171" s="72"/>
      <c r="TIM171" s="72"/>
      <c r="TIN171" s="72"/>
      <c r="TIO171" s="72"/>
      <c r="TIP171" s="72"/>
      <c r="TIQ171" s="72"/>
      <c r="TIR171" s="72"/>
      <c r="TIS171" s="72"/>
      <c r="TIT171" s="72"/>
      <c r="TIU171" s="72"/>
      <c r="TIV171" s="72"/>
      <c r="TIW171" s="72"/>
      <c r="TIX171" s="72"/>
      <c r="TIY171" s="72"/>
      <c r="TIZ171" s="72"/>
      <c r="TJA171" s="72"/>
      <c r="TJB171" s="72"/>
      <c r="TJC171" s="72"/>
      <c r="TJD171" s="72"/>
      <c r="TJE171" s="72"/>
      <c r="TJF171" s="72"/>
      <c r="TJG171" s="72"/>
      <c r="TJH171" s="72"/>
      <c r="TJI171" s="72"/>
      <c r="TJJ171" s="72"/>
      <c r="TJK171" s="72"/>
      <c r="TJL171" s="72"/>
      <c r="TJM171" s="72"/>
      <c r="TJN171" s="72"/>
      <c r="TJO171" s="72"/>
      <c r="TJP171" s="72"/>
      <c r="TJQ171" s="72"/>
      <c r="TJR171" s="72"/>
      <c r="TJS171" s="72"/>
      <c r="TJT171" s="72"/>
      <c r="TJU171" s="72"/>
      <c r="TJV171" s="72"/>
      <c r="TJW171" s="72"/>
      <c r="TJX171" s="72"/>
      <c r="TJY171" s="72"/>
      <c r="TJZ171" s="72"/>
      <c r="TKA171" s="72"/>
      <c r="TKB171" s="72"/>
      <c r="TKC171" s="72"/>
      <c r="TKD171" s="72"/>
      <c r="TKE171" s="72"/>
      <c r="TKF171" s="72"/>
      <c r="TKG171" s="72"/>
      <c r="TKH171" s="72"/>
      <c r="TKI171" s="72"/>
      <c r="TKJ171" s="72"/>
      <c r="TKK171" s="72"/>
      <c r="TKL171" s="72"/>
      <c r="TKM171" s="72"/>
      <c r="TKN171" s="72"/>
      <c r="TKO171" s="72"/>
      <c r="TKP171" s="72"/>
      <c r="TKQ171" s="72"/>
      <c r="TKR171" s="72"/>
      <c r="TKS171" s="72"/>
      <c r="TKT171" s="72"/>
      <c r="TKU171" s="72"/>
      <c r="TKV171" s="72"/>
      <c r="TKW171" s="72"/>
      <c r="TKX171" s="72"/>
      <c r="TKY171" s="72"/>
      <c r="TKZ171" s="72"/>
      <c r="TLA171" s="72"/>
      <c r="TLB171" s="72"/>
      <c r="TLC171" s="72"/>
      <c r="TLD171" s="72"/>
      <c r="TLE171" s="72"/>
      <c r="TLF171" s="72"/>
      <c r="TLG171" s="72"/>
      <c r="TLH171" s="72"/>
      <c r="TLI171" s="72"/>
      <c r="TLJ171" s="72"/>
      <c r="TLK171" s="72"/>
      <c r="TLL171" s="72"/>
      <c r="TLM171" s="72"/>
      <c r="TLN171" s="72"/>
      <c r="TLO171" s="72"/>
      <c r="TLP171" s="72"/>
      <c r="TLQ171" s="72"/>
      <c r="TLR171" s="72"/>
      <c r="TLS171" s="72"/>
      <c r="TLT171" s="72"/>
      <c r="TLU171" s="72"/>
      <c r="TLV171" s="72"/>
      <c r="TLW171" s="72"/>
      <c r="TLX171" s="72"/>
      <c r="TLY171" s="72"/>
      <c r="TLZ171" s="72"/>
      <c r="TMA171" s="72"/>
      <c r="TMB171" s="72"/>
      <c r="TMC171" s="72"/>
      <c r="TMD171" s="72"/>
      <c r="TME171" s="72"/>
      <c r="TMF171" s="72"/>
      <c r="TMG171" s="72"/>
      <c r="TMH171" s="72"/>
      <c r="TMI171" s="72"/>
      <c r="TMJ171" s="72"/>
      <c r="TMK171" s="72"/>
      <c r="TML171" s="72"/>
      <c r="TMM171" s="72"/>
      <c r="TMN171" s="72"/>
      <c r="TMO171" s="72"/>
      <c r="TMP171" s="72"/>
      <c r="TMQ171" s="72"/>
      <c r="TMR171" s="72"/>
      <c r="TMS171" s="72"/>
      <c r="TMT171" s="72"/>
      <c r="TMU171" s="72"/>
      <c r="TMV171" s="72"/>
      <c r="TMW171" s="72"/>
      <c r="TMX171" s="72"/>
      <c r="TMY171" s="72"/>
      <c r="TMZ171" s="72"/>
      <c r="TNA171" s="72"/>
      <c r="TNB171" s="72"/>
      <c r="TNC171" s="72"/>
      <c r="TND171" s="72"/>
      <c r="TNE171" s="72"/>
      <c r="TNF171" s="72"/>
      <c r="TNG171" s="72"/>
      <c r="TNH171" s="72"/>
      <c r="TNI171" s="72"/>
      <c r="TNJ171" s="72"/>
      <c r="TNK171" s="72"/>
      <c r="TNL171" s="72"/>
      <c r="TNM171" s="72"/>
      <c r="TNN171" s="72"/>
      <c r="TNO171" s="72"/>
      <c r="TNP171" s="72"/>
      <c r="TNQ171" s="72"/>
      <c r="TNR171" s="72"/>
      <c r="TNS171" s="72"/>
      <c r="TNT171" s="72"/>
      <c r="TNU171" s="72"/>
      <c r="TNV171" s="72"/>
      <c r="TNW171" s="72"/>
      <c r="TNX171" s="72"/>
      <c r="TNY171" s="72"/>
      <c r="TNZ171" s="72"/>
      <c r="TOA171" s="72"/>
      <c r="TOB171" s="72"/>
      <c r="TOC171" s="72"/>
      <c r="TOD171" s="72"/>
      <c r="TOE171" s="72"/>
      <c r="TOF171" s="72"/>
      <c r="TOG171" s="72"/>
      <c r="TOH171" s="72"/>
      <c r="TOI171" s="72"/>
      <c r="TOJ171" s="72"/>
      <c r="TOK171" s="72"/>
      <c r="TOL171" s="72"/>
      <c r="TOM171" s="72"/>
      <c r="TON171" s="72"/>
      <c r="TOO171" s="72"/>
      <c r="TOP171" s="72"/>
      <c r="TOQ171" s="72"/>
      <c r="TOR171" s="72"/>
      <c r="TOS171" s="72"/>
      <c r="TOT171" s="72"/>
      <c r="TOU171" s="72"/>
      <c r="TOV171" s="72"/>
      <c r="TOW171" s="72"/>
      <c r="TOX171" s="72"/>
      <c r="TOY171" s="72"/>
      <c r="TOZ171" s="72"/>
      <c r="TPA171" s="72"/>
      <c r="TPB171" s="72"/>
      <c r="TPC171" s="72"/>
      <c r="TPD171" s="72"/>
      <c r="TPE171" s="72"/>
      <c r="TPF171" s="72"/>
      <c r="TPG171" s="72"/>
      <c r="TPH171" s="72"/>
      <c r="TPI171" s="72"/>
      <c r="TPJ171" s="72"/>
      <c r="TPK171" s="72"/>
      <c r="TPL171" s="72"/>
      <c r="TPM171" s="72"/>
      <c r="TPN171" s="72"/>
      <c r="TPO171" s="72"/>
      <c r="TPP171" s="72"/>
      <c r="TPQ171" s="72"/>
      <c r="TPR171" s="72"/>
      <c r="TPS171" s="72"/>
      <c r="TPT171" s="72"/>
      <c r="TPU171" s="72"/>
      <c r="TPV171" s="72"/>
      <c r="TPW171" s="72"/>
      <c r="TPX171" s="72"/>
      <c r="TPY171" s="72"/>
      <c r="TPZ171" s="72"/>
      <c r="TQA171" s="72"/>
      <c r="TQB171" s="72"/>
      <c r="TQC171" s="72"/>
      <c r="TQD171" s="72"/>
      <c r="TQE171" s="72"/>
      <c r="TQF171" s="72"/>
      <c r="TQG171" s="72"/>
      <c r="TQH171" s="72"/>
      <c r="TQI171" s="72"/>
      <c r="TQJ171" s="72"/>
      <c r="TQK171" s="72"/>
      <c r="TQL171" s="72"/>
      <c r="TQM171" s="72"/>
      <c r="TQN171" s="72"/>
      <c r="TQO171" s="72"/>
      <c r="TQP171" s="72"/>
      <c r="TQQ171" s="72"/>
      <c r="TQR171" s="72"/>
      <c r="TQS171" s="72"/>
      <c r="TQT171" s="72"/>
      <c r="TQU171" s="72"/>
      <c r="TQV171" s="72"/>
      <c r="TQW171" s="72"/>
      <c r="TQX171" s="72"/>
      <c r="TQY171" s="72"/>
      <c r="TQZ171" s="72"/>
      <c r="TRA171" s="72"/>
      <c r="TRB171" s="72"/>
      <c r="TRC171" s="72"/>
      <c r="TRD171" s="72"/>
      <c r="TRE171" s="72"/>
      <c r="TRF171" s="72"/>
      <c r="TRG171" s="72"/>
      <c r="TRH171" s="72"/>
      <c r="TRI171" s="72"/>
      <c r="TRJ171" s="72"/>
      <c r="TRK171" s="72"/>
      <c r="TRL171" s="72"/>
      <c r="TRM171" s="72"/>
      <c r="TRN171" s="72"/>
      <c r="TRO171" s="72"/>
      <c r="TRP171" s="72"/>
      <c r="TRQ171" s="72"/>
      <c r="TRR171" s="72"/>
      <c r="TRS171" s="72"/>
      <c r="TRT171" s="72"/>
      <c r="TRU171" s="72"/>
      <c r="TRV171" s="72"/>
      <c r="TRW171" s="72"/>
      <c r="TRX171" s="72"/>
      <c r="TRY171" s="72"/>
      <c r="TRZ171" s="72"/>
      <c r="TSA171" s="72"/>
      <c r="TSB171" s="72"/>
      <c r="TSC171" s="72"/>
      <c r="TSD171" s="72"/>
      <c r="TSE171" s="72"/>
      <c r="TSF171" s="72"/>
      <c r="TSG171" s="72"/>
      <c r="TSH171" s="72"/>
      <c r="TSI171" s="72"/>
      <c r="TSJ171" s="72"/>
      <c r="TSK171" s="72"/>
      <c r="TSL171" s="72"/>
      <c r="TSM171" s="72"/>
      <c r="TSN171" s="72"/>
      <c r="TSO171" s="72"/>
      <c r="TSP171" s="72"/>
      <c r="TSQ171" s="72"/>
      <c r="TSR171" s="72"/>
      <c r="TSS171" s="72"/>
      <c r="TST171" s="72"/>
      <c r="TSU171" s="72"/>
      <c r="TSV171" s="72"/>
      <c r="TSW171" s="72"/>
      <c r="TSX171" s="72"/>
      <c r="TSY171" s="72"/>
      <c r="TSZ171" s="72"/>
      <c r="TTA171" s="72"/>
      <c r="TTB171" s="72"/>
      <c r="TTC171" s="72"/>
      <c r="TTD171" s="72"/>
      <c r="TTE171" s="72"/>
      <c r="TTF171" s="72"/>
      <c r="TTG171" s="72"/>
      <c r="TTH171" s="72"/>
      <c r="TTI171" s="72"/>
      <c r="TTJ171" s="72"/>
      <c r="TTK171" s="72"/>
      <c r="TTL171" s="72"/>
      <c r="TTM171" s="72"/>
      <c r="TTN171" s="72"/>
      <c r="TTO171" s="72"/>
      <c r="TTP171" s="72"/>
      <c r="TTQ171" s="72"/>
      <c r="TTR171" s="72"/>
      <c r="TTS171" s="72"/>
      <c r="TTT171" s="72"/>
      <c r="TTU171" s="72"/>
      <c r="TTV171" s="72"/>
      <c r="TTW171" s="72"/>
      <c r="TTX171" s="72"/>
      <c r="TTY171" s="72"/>
      <c r="TTZ171" s="72"/>
      <c r="TUA171" s="72"/>
      <c r="TUB171" s="72"/>
      <c r="TUC171" s="72"/>
      <c r="TUD171" s="72"/>
      <c r="TUE171" s="72"/>
      <c r="TUF171" s="72"/>
      <c r="TUG171" s="72"/>
      <c r="TUH171" s="72"/>
      <c r="TUI171" s="72"/>
      <c r="TUJ171" s="72"/>
      <c r="TUK171" s="72"/>
      <c r="TUL171" s="72"/>
      <c r="TUM171" s="72"/>
      <c r="TUN171" s="72"/>
      <c r="TUO171" s="72"/>
      <c r="TUP171" s="72"/>
      <c r="TUQ171" s="72"/>
      <c r="TUR171" s="72"/>
      <c r="TUS171" s="72"/>
      <c r="TUT171" s="72"/>
      <c r="TUU171" s="72"/>
      <c r="TUV171" s="72"/>
      <c r="TUW171" s="72"/>
      <c r="TUX171" s="72"/>
      <c r="TUY171" s="72"/>
      <c r="TUZ171" s="72"/>
      <c r="TVA171" s="72"/>
      <c r="TVB171" s="72"/>
      <c r="TVC171" s="72"/>
      <c r="TVD171" s="72"/>
      <c r="TVE171" s="72"/>
      <c r="TVF171" s="72"/>
      <c r="TVG171" s="72"/>
      <c r="TVH171" s="72"/>
      <c r="TVI171" s="72"/>
      <c r="TVJ171" s="72"/>
      <c r="TVK171" s="72"/>
      <c r="TVL171" s="72"/>
      <c r="TVM171" s="72"/>
      <c r="TVN171" s="72"/>
      <c r="TVO171" s="72"/>
      <c r="TVP171" s="72"/>
      <c r="TVQ171" s="72"/>
      <c r="TVR171" s="72"/>
      <c r="TVS171" s="72"/>
      <c r="TVT171" s="72"/>
      <c r="TVU171" s="72"/>
      <c r="TVV171" s="72"/>
      <c r="TVW171" s="72"/>
      <c r="TVX171" s="72"/>
      <c r="TVY171" s="72"/>
      <c r="TVZ171" s="72"/>
      <c r="TWA171" s="72"/>
      <c r="TWB171" s="72"/>
      <c r="TWC171" s="72"/>
      <c r="TWD171" s="72"/>
      <c r="TWE171" s="72"/>
      <c r="TWF171" s="72"/>
      <c r="TWG171" s="72"/>
      <c r="TWH171" s="72"/>
      <c r="TWI171" s="72"/>
      <c r="TWJ171" s="72"/>
      <c r="TWK171" s="72"/>
      <c r="TWL171" s="72"/>
      <c r="TWM171" s="72"/>
      <c r="TWN171" s="72"/>
      <c r="TWO171" s="72"/>
      <c r="TWP171" s="72"/>
      <c r="TWQ171" s="72"/>
      <c r="TWR171" s="72"/>
      <c r="TWS171" s="72"/>
      <c r="TWT171" s="72"/>
      <c r="TWU171" s="72"/>
      <c r="TWV171" s="72"/>
      <c r="TWW171" s="72"/>
      <c r="TWX171" s="72"/>
      <c r="TWY171" s="72"/>
      <c r="TWZ171" s="72"/>
      <c r="TXA171" s="72"/>
      <c r="TXB171" s="72"/>
      <c r="TXC171" s="72"/>
      <c r="TXD171" s="72"/>
      <c r="TXE171" s="72"/>
      <c r="TXF171" s="72"/>
      <c r="TXG171" s="72"/>
      <c r="TXH171" s="72"/>
      <c r="TXI171" s="72"/>
      <c r="TXJ171" s="72"/>
      <c r="TXK171" s="72"/>
      <c r="TXL171" s="72"/>
      <c r="TXM171" s="72"/>
      <c r="TXN171" s="72"/>
      <c r="TXO171" s="72"/>
      <c r="TXP171" s="72"/>
      <c r="TXQ171" s="72"/>
      <c r="TXR171" s="72"/>
      <c r="TXS171" s="72"/>
      <c r="TXT171" s="72"/>
      <c r="TXU171" s="72"/>
      <c r="TXV171" s="72"/>
      <c r="TXW171" s="72"/>
      <c r="TXX171" s="72"/>
      <c r="TXY171" s="72"/>
      <c r="TXZ171" s="72"/>
      <c r="TYA171" s="72"/>
      <c r="TYB171" s="72"/>
      <c r="TYC171" s="72"/>
      <c r="TYD171" s="72"/>
      <c r="TYE171" s="72"/>
      <c r="TYF171" s="72"/>
      <c r="TYG171" s="72"/>
      <c r="TYH171" s="72"/>
      <c r="TYI171" s="72"/>
      <c r="TYJ171" s="72"/>
      <c r="TYK171" s="72"/>
      <c r="TYL171" s="72"/>
      <c r="TYM171" s="72"/>
      <c r="TYN171" s="72"/>
      <c r="TYO171" s="72"/>
      <c r="TYP171" s="72"/>
      <c r="TYQ171" s="72"/>
      <c r="TYR171" s="72"/>
      <c r="TYS171" s="72"/>
      <c r="TYT171" s="72"/>
      <c r="TYU171" s="72"/>
      <c r="TYV171" s="72"/>
      <c r="TYW171" s="72"/>
      <c r="TYX171" s="72"/>
      <c r="TYY171" s="72"/>
      <c r="TYZ171" s="72"/>
      <c r="TZA171" s="72"/>
      <c r="TZB171" s="72"/>
      <c r="TZC171" s="72"/>
      <c r="TZD171" s="72"/>
      <c r="TZE171" s="72"/>
      <c r="TZF171" s="72"/>
      <c r="TZG171" s="72"/>
      <c r="TZH171" s="72"/>
      <c r="TZI171" s="72"/>
      <c r="TZJ171" s="72"/>
      <c r="TZK171" s="72"/>
      <c r="TZL171" s="72"/>
      <c r="TZM171" s="72"/>
      <c r="TZN171" s="72"/>
      <c r="TZO171" s="72"/>
      <c r="TZP171" s="72"/>
      <c r="TZQ171" s="72"/>
      <c r="TZR171" s="72"/>
      <c r="TZS171" s="72"/>
      <c r="TZT171" s="72"/>
      <c r="TZU171" s="72"/>
      <c r="TZV171" s="72"/>
      <c r="TZW171" s="72"/>
      <c r="TZX171" s="72"/>
      <c r="TZY171" s="72"/>
      <c r="TZZ171" s="72"/>
      <c r="UAA171" s="72"/>
      <c r="UAB171" s="72"/>
      <c r="UAC171" s="72"/>
      <c r="UAD171" s="72"/>
      <c r="UAE171" s="72"/>
      <c r="UAF171" s="72"/>
      <c r="UAG171" s="72"/>
      <c r="UAH171" s="72"/>
      <c r="UAI171" s="72"/>
      <c r="UAJ171" s="72"/>
      <c r="UAK171" s="72"/>
      <c r="UAL171" s="72"/>
      <c r="UAM171" s="72"/>
      <c r="UAN171" s="72"/>
      <c r="UAO171" s="72"/>
      <c r="UAP171" s="72"/>
      <c r="UAQ171" s="72"/>
      <c r="UAR171" s="72"/>
      <c r="UAS171" s="72"/>
      <c r="UAT171" s="72"/>
      <c r="UAU171" s="72"/>
      <c r="UAV171" s="72"/>
      <c r="UAW171" s="72"/>
      <c r="UAX171" s="72"/>
      <c r="UAY171" s="72"/>
      <c r="UAZ171" s="72"/>
      <c r="UBA171" s="72"/>
      <c r="UBB171" s="72"/>
      <c r="UBC171" s="72"/>
      <c r="UBD171" s="72"/>
      <c r="UBE171" s="72"/>
      <c r="UBF171" s="72"/>
      <c r="UBG171" s="72"/>
      <c r="UBH171" s="72"/>
      <c r="UBI171" s="72"/>
      <c r="UBJ171" s="72"/>
      <c r="UBK171" s="72"/>
      <c r="UBL171" s="72"/>
      <c r="UBM171" s="72"/>
      <c r="UBN171" s="72"/>
      <c r="UBO171" s="72"/>
      <c r="UBP171" s="72"/>
      <c r="UBQ171" s="72"/>
      <c r="UBR171" s="72"/>
      <c r="UBS171" s="72"/>
      <c r="UBT171" s="72"/>
      <c r="UBU171" s="72"/>
      <c r="UBV171" s="72"/>
      <c r="UBW171" s="72"/>
      <c r="UBX171" s="72"/>
      <c r="UBY171" s="72"/>
      <c r="UBZ171" s="72"/>
      <c r="UCA171" s="72"/>
      <c r="UCB171" s="72"/>
      <c r="UCC171" s="72"/>
      <c r="UCD171" s="72"/>
      <c r="UCE171" s="72"/>
      <c r="UCF171" s="72"/>
      <c r="UCG171" s="72"/>
      <c r="UCH171" s="72"/>
      <c r="UCI171" s="72"/>
      <c r="UCJ171" s="72"/>
      <c r="UCK171" s="72"/>
      <c r="UCL171" s="72"/>
      <c r="UCM171" s="72"/>
      <c r="UCN171" s="72"/>
      <c r="UCO171" s="72"/>
      <c r="UCP171" s="72"/>
      <c r="UCQ171" s="72"/>
      <c r="UCR171" s="72"/>
      <c r="UCS171" s="72"/>
      <c r="UCT171" s="72"/>
      <c r="UCU171" s="72"/>
      <c r="UCV171" s="72"/>
      <c r="UCW171" s="72"/>
      <c r="UCX171" s="72"/>
      <c r="UCY171" s="72"/>
      <c r="UCZ171" s="72"/>
      <c r="UDA171" s="72"/>
      <c r="UDB171" s="72"/>
      <c r="UDC171" s="72"/>
      <c r="UDD171" s="72"/>
      <c r="UDE171" s="72"/>
      <c r="UDF171" s="72"/>
      <c r="UDG171" s="72"/>
      <c r="UDH171" s="72"/>
      <c r="UDI171" s="72"/>
      <c r="UDJ171" s="72"/>
      <c r="UDK171" s="72"/>
      <c r="UDL171" s="72"/>
      <c r="UDM171" s="72"/>
      <c r="UDN171" s="72"/>
      <c r="UDO171" s="72"/>
      <c r="UDP171" s="72"/>
      <c r="UDQ171" s="72"/>
      <c r="UDR171" s="72"/>
      <c r="UDS171" s="72"/>
      <c r="UDT171" s="72"/>
      <c r="UDU171" s="72"/>
      <c r="UDV171" s="72"/>
      <c r="UDW171" s="72"/>
      <c r="UDX171" s="72"/>
      <c r="UDY171" s="72"/>
      <c r="UDZ171" s="72"/>
      <c r="UEA171" s="72"/>
      <c r="UEB171" s="72"/>
      <c r="UEC171" s="72"/>
      <c r="UED171" s="72"/>
      <c r="UEE171" s="72"/>
      <c r="UEF171" s="72"/>
      <c r="UEG171" s="72"/>
      <c r="UEH171" s="72"/>
      <c r="UEI171" s="72"/>
      <c r="UEJ171" s="72"/>
      <c r="UEK171" s="72"/>
      <c r="UEL171" s="72"/>
      <c r="UEM171" s="72"/>
      <c r="UEN171" s="72"/>
      <c r="UEO171" s="72"/>
      <c r="UEP171" s="72"/>
      <c r="UEQ171" s="72"/>
      <c r="UER171" s="72"/>
      <c r="UES171" s="72"/>
      <c r="UET171" s="72"/>
      <c r="UEU171" s="72"/>
      <c r="UEV171" s="72"/>
      <c r="UEW171" s="72"/>
      <c r="UEX171" s="72"/>
      <c r="UEY171" s="72"/>
      <c r="UEZ171" s="72"/>
      <c r="UFA171" s="72"/>
      <c r="UFB171" s="72"/>
      <c r="UFC171" s="72"/>
      <c r="UFD171" s="72"/>
      <c r="UFE171" s="72"/>
      <c r="UFF171" s="72"/>
      <c r="UFG171" s="72"/>
      <c r="UFH171" s="72"/>
      <c r="UFI171" s="72"/>
      <c r="UFJ171" s="72"/>
      <c r="UFK171" s="72"/>
      <c r="UFL171" s="72"/>
      <c r="UFM171" s="72"/>
      <c r="UFN171" s="72"/>
      <c r="UFO171" s="72"/>
      <c r="UFP171" s="72"/>
      <c r="UFQ171" s="72"/>
      <c r="UFR171" s="72"/>
      <c r="UFS171" s="72"/>
      <c r="UFT171" s="72"/>
      <c r="UFU171" s="72"/>
      <c r="UFV171" s="72"/>
      <c r="UFW171" s="72"/>
      <c r="UFX171" s="72"/>
      <c r="UFY171" s="72"/>
      <c r="UFZ171" s="72"/>
      <c r="UGA171" s="72"/>
      <c r="UGB171" s="72"/>
      <c r="UGC171" s="72"/>
      <c r="UGD171" s="72"/>
      <c r="UGE171" s="72"/>
      <c r="UGF171" s="72"/>
      <c r="UGG171" s="72"/>
      <c r="UGH171" s="72"/>
      <c r="UGI171" s="72"/>
      <c r="UGJ171" s="72"/>
      <c r="UGK171" s="72"/>
      <c r="UGL171" s="72"/>
      <c r="UGM171" s="72"/>
      <c r="UGN171" s="72"/>
      <c r="UGO171" s="72"/>
      <c r="UGP171" s="72"/>
      <c r="UGQ171" s="72"/>
      <c r="UGR171" s="72"/>
      <c r="UGS171" s="72"/>
      <c r="UGT171" s="72"/>
      <c r="UGU171" s="72"/>
      <c r="UGV171" s="72"/>
      <c r="UGW171" s="72"/>
      <c r="UGX171" s="72"/>
      <c r="UGY171" s="72"/>
      <c r="UGZ171" s="72"/>
      <c r="UHA171" s="72"/>
      <c r="UHB171" s="72"/>
      <c r="UHC171" s="72"/>
      <c r="UHD171" s="72"/>
      <c r="UHE171" s="72"/>
      <c r="UHF171" s="72"/>
      <c r="UHG171" s="72"/>
      <c r="UHH171" s="72"/>
      <c r="UHI171" s="72"/>
      <c r="UHJ171" s="72"/>
      <c r="UHK171" s="72"/>
      <c r="UHL171" s="72"/>
      <c r="UHM171" s="72"/>
      <c r="UHN171" s="72"/>
      <c r="UHO171" s="72"/>
      <c r="UHP171" s="72"/>
      <c r="UHQ171" s="72"/>
      <c r="UHR171" s="72"/>
      <c r="UHS171" s="72"/>
      <c r="UHT171" s="72"/>
      <c r="UHU171" s="72"/>
      <c r="UHV171" s="72"/>
      <c r="UHW171" s="72"/>
      <c r="UHX171" s="72"/>
      <c r="UHY171" s="72"/>
      <c r="UHZ171" s="72"/>
      <c r="UIA171" s="72"/>
      <c r="UIB171" s="72"/>
      <c r="UIC171" s="72"/>
      <c r="UID171" s="72"/>
      <c r="UIE171" s="72"/>
      <c r="UIF171" s="72"/>
      <c r="UIG171" s="72"/>
      <c r="UIH171" s="72"/>
      <c r="UII171" s="72"/>
      <c r="UIJ171" s="72"/>
      <c r="UIK171" s="72"/>
      <c r="UIL171" s="72"/>
      <c r="UIM171" s="72"/>
      <c r="UIN171" s="72"/>
      <c r="UIO171" s="72"/>
      <c r="UIP171" s="72"/>
      <c r="UIQ171" s="72"/>
      <c r="UIR171" s="72"/>
      <c r="UIS171" s="72"/>
      <c r="UIT171" s="72"/>
      <c r="UIU171" s="72"/>
      <c r="UIV171" s="72"/>
      <c r="UIW171" s="72"/>
      <c r="UIX171" s="72"/>
      <c r="UIY171" s="72"/>
      <c r="UIZ171" s="72"/>
      <c r="UJA171" s="72"/>
      <c r="UJB171" s="72"/>
      <c r="UJC171" s="72"/>
      <c r="UJD171" s="72"/>
      <c r="UJE171" s="72"/>
      <c r="UJF171" s="72"/>
      <c r="UJG171" s="72"/>
      <c r="UJH171" s="72"/>
      <c r="UJI171" s="72"/>
      <c r="UJJ171" s="72"/>
      <c r="UJK171" s="72"/>
      <c r="UJL171" s="72"/>
      <c r="UJM171" s="72"/>
      <c r="UJN171" s="72"/>
      <c r="UJO171" s="72"/>
      <c r="UJP171" s="72"/>
      <c r="UJQ171" s="72"/>
      <c r="UJR171" s="72"/>
      <c r="UJS171" s="72"/>
      <c r="UJT171" s="72"/>
      <c r="UJU171" s="72"/>
      <c r="UJV171" s="72"/>
      <c r="UJW171" s="72"/>
      <c r="UJX171" s="72"/>
      <c r="UJY171" s="72"/>
      <c r="UJZ171" s="72"/>
      <c r="UKA171" s="72"/>
      <c r="UKB171" s="72"/>
      <c r="UKC171" s="72"/>
      <c r="UKD171" s="72"/>
      <c r="UKE171" s="72"/>
      <c r="UKF171" s="72"/>
      <c r="UKG171" s="72"/>
      <c r="UKH171" s="72"/>
      <c r="UKI171" s="72"/>
      <c r="UKJ171" s="72"/>
      <c r="UKK171" s="72"/>
      <c r="UKL171" s="72"/>
      <c r="UKM171" s="72"/>
      <c r="UKN171" s="72"/>
      <c r="UKO171" s="72"/>
      <c r="UKP171" s="72"/>
      <c r="UKQ171" s="72"/>
      <c r="UKR171" s="72"/>
      <c r="UKS171" s="72"/>
      <c r="UKT171" s="72"/>
      <c r="UKU171" s="72"/>
      <c r="UKV171" s="72"/>
      <c r="UKW171" s="72"/>
      <c r="UKX171" s="72"/>
      <c r="UKY171" s="72"/>
      <c r="UKZ171" s="72"/>
      <c r="ULA171" s="72"/>
      <c r="ULB171" s="72"/>
      <c r="ULC171" s="72"/>
      <c r="ULD171" s="72"/>
      <c r="ULE171" s="72"/>
      <c r="ULF171" s="72"/>
      <c r="ULG171" s="72"/>
      <c r="ULH171" s="72"/>
      <c r="ULI171" s="72"/>
      <c r="ULJ171" s="72"/>
      <c r="ULK171" s="72"/>
      <c r="ULL171" s="72"/>
      <c r="ULM171" s="72"/>
      <c r="ULN171" s="72"/>
      <c r="ULO171" s="72"/>
      <c r="ULP171" s="72"/>
      <c r="ULQ171" s="72"/>
      <c r="ULR171" s="72"/>
      <c r="ULS171" s="72"/>
      <c r="ULT171" s="72"/>
      <c r="ULU171" s="72"/>
      <c r="ULV171" s="72"/>
      <c r="ULW171" s="72"/>
      <c r="ULX171" s="72"/>
      <c r="ULY171" s="72"/>
      <c r="ULZ171" s="72"/>
      <c r="UMA171" s="72"/>
      <c r="UMB171" s="72"/>
      <c r="UMC171" s="72"/>
      <c r="UMD171" s="72"/>
      <c r="UME171" s="72"/>
      <c r="UMF171" s="72"/>
      <c r="UMG171" s="72"/>
      <c r="UMH171" s="72"/>
      <c r="UMI171" s="72"/>
      <c r="UMJ171" s="72"/>
      <c r="UMK171" s="72"/>
      <c r="UML171" s="72"/>
      <c r="UMM171" s="72"/>
      <c r="UMN171" s="72"/>
      <c r="UMO171" s="72"/>
      <c r="UMP171" s="72"/>
      <c r="UMQ171" s="72"/>
      <c r="UMR171" s="72"/>
      <c r="UMS171" s="72"/>
      <c r="UMT171" s="72"/>
      <c r="UMU171" s="72"/>
      <c r="UMV171" s="72"/>
      <c r="UMW171" s="72"/>
      <c r="UMX171" s="72"/>
      <c r="UMY171" s="72"/>
      <c r="UMZ171" s="72"/>
      <c r="UNA171" s="72"/>
      <c r="UNB171" s="72"/>
      <c r="UNC171" s="72"/>
      <c r="UND171" s="72"/>
      <c r="UNE171" s="72"/>
      <c r="UNF171" s="72"/>
      <c r="UNG171" s="72"/>
      <c r="UNH171" s="72"/>
      <c r="UNI171" s="72"/>
      <c r="UNJ171" s="72"/>
      <c r="UNK171" s="72"/>
      <c r="UNL171" s="72"/>
      <c r="UNM171" s="72"/>
      <c r="UNN171" s="72"/>
      <c r="UNO171" s="72"/>
      <c r="UNP171" s="72"/>
      <c r="UNQ171" s="72"/>
      <c r="UNR171" s="72"/>
      <c r="UNS171" s="72"/>
      <c r="UNT171" s="72"/>
      <c r="UNU171" s="72"/>
      <c r="UNV171" s="72"/>
      <c r="UNW171" s="72"/>
      <c r="UNX171" s="72"/>
      <c r="UNY171" s="72"/>
      <c r="UNZ171" s="72"/>
      <c r="UOA171" s="72"/>
      <c r="UOB171" s="72"/>
      <c r="UOC171" s="72"/>
      <c r="UOD171" s="72"/>
      <c r="UOE171" s="72"/>
      <c r="UOF171" s="72"/>
      <c r="UOG171" s="72"/>
      <c r="UOH171" s="72"/>
      <c r="UOI171" s="72"/>
      <c r="UOJ171" s="72"/>
      <c r="UOK171" s="72"/>
      <c r="UOL171" s="72"/>
      <c r="UOM171" s="72"/>
      <c r="UON171" s="72"/>
      <c r="UOO171" s="72"/>
      <c r="UOP171" s="72"/>
      <c r="UOQ171" s="72"/>
      <c r="UOR171" s="72"/>
      <c r="UOS171" s="72"/>
      <c r="UOT171" s="72"/>
      <c r="UOU171" s="72"/>
      <c r="UOV171" s="72"/>
      <c r="UOW171" s="72"/>
      <c r="UOX171" s="72"/>
      <c r="UOY171" s="72"/>
      <c r="UOZ171" s="72"/>
      <c r="UPA171" s="72"/>
      <c r="UPB171" s="72"/>
      <c r="UPC171" s="72"/>
      <c r="UPD171" s="72"/>
      <c r="UPE171" s="72"/>
      <c r="UPF171" s="72"/>
      <c r="UPG171" s="72"/>
      <c r="UPH171" s="72"/>
      <c r="UPI171" s="72"/>
      <c r="UPJ171" s="72"/>
      <c r="UPK171" s="72"/>
      <c r="UPL171" s="72"/>
      <c r="UPM171" s="72"/>
      <c r="UPN171" s="72"/>
      <c r="UPO171" s="72"/>
      <c r="UPP171" s="72"/>
      <c r="UPQ171" s="72"/>
      <c r="UPR171" s="72"/>
      <c r="UPS171" s="72"/>
      <c r="UPT171" s="72"/>
      <c r="UPU171" s="72"/>
      <c r="UPV171" s="72"/>
      <c r="UPW171" s="72"/>
      <c r="UPX171" s="72"/>
      <c r="UPY171" s="72"/>
      <c r="UPZ171" s="72"/>
      <c r="UQA171" s="72"/>
      <c r="UQB171" s="72"/>
      <c r="UQC171" s="72"/>
      <c r="UQD171" s="72"/>
      <c r="UQE171" s="72"/>
      <c r="UQF171" s="72"/>
      <c r="UQG171" s="72"/>
      <c r="UQH171" s="72"/>
      <c r="UQI171" s="72"/>
      <c r="UQJ171" s="72"/>
      <c r="UQK171" s="72"/>
      <c r="UQL171" s="72"/>
      <c r="UQM171" s="72"/>
      <c r="UQN171" s="72"/>
      <c r="UQO171" s="72"/>
      <c r="UQP171" s="72"/>
      <c r="UQQ171" s="72"/>
      <c r="UQR171" s="72"/>
      <c r="UQS171" s="72"/>
      <c r="UQT171" s="72"/>
      <c r="UQU171" s="72"/>
      <c r="UQV171" s="72"/>
      <c r="UQW171" s="72"/>
      <c r="UQX171" s="72"/>
      <c r="UQY171" s="72"/>
      <c r="UQZ171" s="72"/>
      <c r="URA171" s="72"/>
      <c r="URB171" s="72"/>
      <c r="URC171" s="72"/>
      <c r="URD171" s="72"/>
      <c r="URE171" s="72"/>
      <c r="URF171" s="72"/>
      <c r="URG171" s="72"/>
      <c r="URH171" s="72"/>
      <c r="URI171" s="72"/>
      <c r="URJ171" s="72"/>
      <c r="URK171" s="72"/>
      <c r="URL171" s="72"/>
      <c r="URM171" s="72"/>
      <c r="URN171" s="72"/>
      <c r="URO171" s="72"/>
      <c r="URP171" s="72"/>
      <c r="URQ171" s="72"/>
      <c r="URR171" s="72"/>
      <c r="URS171" s="72"/>
      <c r="URT171" s="72"/>
      <c r="URU171" s="72"/>
      <c r="URV171" s="72"/>
      <c r="URW171" s="72"/>
      <c r="URX171" s="72"/>
      <c r="URY171" s="72"/>
      <c r="URZ171" s="72"/>
      <c r="USA171" s="72"/>
      <c r="USB171" s="72"/>
      <c r="USC171" s="72"/>
      <c r="USD171" s="72"/>
      <c r="USE171" s="72"/>
      <c r="USF171" s="72"/>
      <c r="USG171" s="72"/>
      <c r="USH171" s="72"/>
      <c r="USI171" s="72"/>
      <c r="USJ171" s="72"/>
      <c r="USK171" s="72"/>
      <c r="USL171" s="72"/>
      <c r="USM171" s="72"/>
      <c r="USN171" s="72"/>
      <c r="USO171" s="72"/>
      <c r="USP171" s="72"/>
      <c r="USQ171" s="72"/>
      <c r="USR171" s="72"/>
      <c r="USS171" s="72"/>
      <c r="UST171" s="72"/>
      <c r="USU171" s="72"/>
      <c r="USV171" s="72"/>
      <c r="USW171" s="72"/>
      <c r="USX171" s="72"/>
      <c r="USY171" s="72"/>
      <c r="USZ171" s="72"/>
      <c r="UTA171" s="72"/>
      <c r="UTB171" s="72"/>
      <c r="UTC171" s="72"/>
      <c r="UTD171" s="72"/>
      <c r="UTE171" s="72"/>
      <c r="UTF171" s="72"/>
      <c r="UTG171" s="72"/>
      <c r="UTH171" s="72"/>
      <c r="UTI171" s="72"/>
      <c r="UTJ171" s="72"/>
      <c r="UTK171" s="72"/>
      <c r="UTL171" s="72"/>
      <c r="UTM171" s="72"/>
      <c r="UTN171" s="72"/>
      <c r="UTO171" s="72"/>
      <c r="UTP171" s="72"/>
      <c r="UTQ171" s="72"/>
      <c r="UTR171" s="72"/>
      <c r="UTS171" s="72"/>
      <c r="UTT171" s="72"/>
      <c r="UTU171" s="72"/>
      <c r="UTV171" s="72"/>
      <c r="UTW171" s="72"/>
      <c r="UTX171" s="72"/>
      <c r="UTY171" s="72"/>
      <c r="UTZ171" s="72"/>
      <c r="UUA171" s="72"/>
      <c r="UUB171" s="72"/>
      <c r="UUC171" s="72"/>
      <c r="UUD171" s="72"/>
      <c r="UUE171" s="72"/>
      <c r="UUF171" s="72"/>
      <c r="UUG171" s="72"/>
      <c r="UUH171" s="72"/>
      <c r="UUI171" s="72"/>
      <c r="UUJ171" s="72"/>
      <c r="UUK171" s="72"/>
      <c r="UUL171" s="72"/>
      <c r="UUM171" s="72"/>
      <c r="UUN171" s="72"/>
      <c r="UUO171" s="72"/>
      <c r="UUP171" s="72"/>
      <c r="UUQ171" s="72"/>
      <c r="UUR171" s="72"/>
      <c r="UUS171" s="72"/>
      <c r="UUT171" s="72"/>
      <c r="UUU171" s="72"/>
      <c r="UUV171" s="72"/>
      <c r="UUW171" s="72"/>
      <c r="UUX171" s="72"/>
      <c r="UUY171" s="72"/>
      <c r="UUZ171" s="72"/>
      <c r="UVA171" s="72"/>
      <c r="UVB171" s="72"/>
      <c r="UVC171" s="72"/>
      <c r="UVD171" s="72"/>
      <c r="UVE171" s="72"/>
      <c r="UVF171" s="72"/>
      <c r="UVG171" s="72"/>
      <c r="UVH171" s="72"/>
      <c r="UVI171" s="72"/>
      <c r="UVJ171" s="72"/>
      <c r="UVK171" s="72"/>
      <c r="UVL171" s="72"/>
      <c r="UVM171" s="72"/>
      <c r="UVN171" s="72"/>
      <c r="UVO171" s="72"/>
      <c r="UVP171" s="72"/>
      <c r="UVQ171" s="72"/>
      <c r="UVR171" s="72"/>
      <c r="UVS171" s="72"/>
      <c r="UVT171" s="72"/>
      <c r="UVU171" s="72"/>
      <c r="UVV171" s="72"/>
      <c r="UVW171" s="72"/>
      <c r="UVX171" s="72"/>
      <c r="UVY171" s="72"/>
      <c r="UVZ171" s="72"/>
      <c r="UWA171" s="72"/>
      <c r="UWB171" s="72"/>
      <c r="UWC171" s="72"/>
      <c r="UWD171" s="72"/>
      <c r="UWE171" s="72"/>
      <c r="UWF171" s="72"/>
      <c r="UWG171" s="72"/>
      <c r="UWH171" s="72"/>
      <c r="UWI171" s="72"/>
      <c r="UWJ171" s="72"/>
      <c r="UWK171" s="72"/>
      <c r="UWL171" s="72"/>
      <c r="UWM171" s="72"/>
      <c r="UWN171" s="72"/>
      <c r="UWO171" s="72"/>
      <c r="UWP171" s="72"/>
      <c r="UWQ171" s="72"/>
      <c r="UWR171" s="72"/>
      <c r="UWS171" s="72"/>
      <c r="UWT171" s="72"/>
      <c r="UWU171" s="72"/>
      <c r="UWV171" s="72"/>
      <c r="UWW171" s="72"/>
      <c r="UWX171" s="72"/>
      <c r="UWY171" s="72"/>
      <c r="UWZ171" s="72"/>
      <c r="UXA171" s="72"/>
      <c r="UXB171" s="72"/>
      <c r="UXC171" s="72"/>
      <c r="UXD171" s="72"/>
      <c r="UXE171" s="72"/>
      <c r="UXF171" s="72"/>
      <c r="UXG171" s="72"/>
      <c r="UXH171" s="72"/>
      <c r="UXI171" s="72"/>
      <c r="UXJ171" s="72"/>
      <c r="UXK171" s="72"/>
      <c r="UXL171" s="72"/>
      <c r="UXM171" s="72"/>
      <c r="UXN171" s="72"/>
      <c r="UXO171" s="72"/>
      <c r="UXP171" s="72"/>
      <c r="UXQ171" s="72"/>
      <c r="UXR171" s="72"/>
      <c r="UXS171" s="72"/>
      <c r="UXT171" s="72"/>
      <c r="UXU171" s="72"/>
      <c r="UXV171" s="72"/>
      <c r="UXW171" s="72"/>
      <c r="UXX171" s="72"/>
      <c r="UXY171" s="72"/>
      <c r="UXZ171" s="72"/>
      <c r="UYA171" s="72"/>
      <c r="UYB171" s="72"/>
      <c r="UYC171" s="72"/>
      <c r="UYD171" s="72"/>
      <c r="UYE171" s="72"/>
      <c r="UYF171" s="72"/>
      <c r="UYG171" s="72"/>
      <c r="UYH171" s="72"/>
      <c r="UYI171" s="72"/>
      <c r="UYJ171" s="72"/>
      <c r="UYK171" s="72"/>
      <c r="UYL171" s="72"/>
      <c r="UYM171" s="72"/>
      <c r="UYN171" s="72"/>
      <c r="UYO171" s="72"/>
      <c r="UYP171" s="72"/>
      <c r="UYQ171" s="72"/>
      <c r="UYR171" s="72"/>
      <c r="UYS171" s="72"/>
      <c r="UYT171" s="72"/>
      <c r="UYU171" s="72"/>
      <c r="UYV171" s="72"/>
      <c r="UYW171" s="72"/>
      <c r="UYX171" s="72"/>
      <c r="UYY171" s="72"/>
      <c r="UYZ171" s="72"/>
      <c r="UZA171" s="72"/>
      <c r="UZB171" s="72"/>
      <c r="UZC171" s="72"/>
      <c r="UZD171" s="72"/>
      <c r="UZE171" s="72"/>
      <c r="UZF171" s="72"/>
      <c r="UZG171" s="72"/>
      <c r="UZH171" s="72"/>
      <c r="UZI171" s="72"/>
      <c r="UZJ171" s="72"/>
      <c r="UZK171" s="72"/>
      <c r="UZL171" s="72"/>
      <c r="UZM171" s="72"/>
      <c r="UZN171" s="72"/>
      <c r="UZO171" s="72"/>
      <c r="UZP171" s="72"/>
      <c r="UZQ171" s="72"/>
      <c r="UZR171" s="72"/>
      <c r="UZS171" s="72"/>
      <c r="UZT171" s="72"/>
      <c r="UZU171" s="72"/>
      <c r="UZV171" s="72"/>
      <c r="UZW171" s="72"/>
      <c r="UZX171" s="72"/>
      <c r="UZY171" s="72"/>
      <c r="UZZ171" s="72"/>
      <c r="VAA171" s="72"/>
      <c r="VAB171" s="72"/>
      <c r="VAC171" s="72"/>
      <c r="VAD171" s="72"/>
      <c r="VAE171" s="72"/>
      <c r="VAF171" s="72"/>
      <c r="VAG171" s="72"/>
      <c r="VAH171" s="72"/>
      <c r="VAI171" s="72"/>
      <c r="VAJ171" s="72"/>
      <c r="VAK171" s="72"/>
      <c r="VAL171" s="72"/>
      <c r="VAM171" s="72"/>
      <c r="VAN171" s="72"/>
      <c r="VAO171" s="72"/>
      <c r="VAP171" s="72"/>
      <c r="VAQ171" s="72"/>
      <c r="VAR171" s="72"/>
      <c r="VAS171" s="72"/>
      <c r="VAT171" s="72"/>
      <c r="VAU171" s="72"/>
      <c r="VAV171" s="72"/>
      <c r="VAW171" s="72"/>
      <c r="VAX171" s="72"/>
      <c r="VAY171" s="72"/>
      <c r="VAZ171" s="72"/>
      <c r="VBA171" s="72"/>
      <c r="VBB171" s="72"/>
      <c r="VBC171" s="72"/>
      <c r="VBD171" s="72"/>
      <c r="VBE171" s="72"/>
      <c r="VBF171" s="72"/>
      <c r="VBG171" s="72"/>
      <c r="VBH171" s="72"/>
      <c r="VBI171" s="72"/>
      <c r="VBJ171" s="72"/>
      <c r="VBK171" s="72"/>
      <c r="VBL171" s="72"/>
      <c r="VBM171" s="72"/>
      <c r="VBN171" s="72"/>
      <c r="VBO171" s="72"/>
      <c r="VBP171" s="72"/>
      <c r="VBQ171" s="72"/>
      <c r="VBR171" s="72"/>
      <c r="VBS171" s="72"/>
      <c r="VBT171" s="72"/>
      <c r="VBU171" s="72"/>
      <c r="VBV171" s="72"/>
      <c r="VBW171" s="72"/>
      <c r="VBX171" s="72"/>
      <c r="VBY171" s="72"/>
      <c r="VBZ171" s="72"/>
      <c r="VCA171" s="72"/>
      <c r="VCB171" s="72"/>
      <c r="VCC171" s="72"/>
      <c r="VCD171" s="72"/>
      <c r="VCE171" s="72"/>
      <c r="VCF171" s="72"/>
      <c r="VCG171" s="72"/>
      <c r="VCH171" s="72"/>
      <c r="VCI171" s="72"/>
      <c r="VCJ171" s="72"/>
      <c r="VCK171" s="72"/>
      <c r="VCL171" s="72"/>
      <c r="VCM171" s="72"/>
      <c r="VCN171" s="72"/>
      <c r="VCO171" s="72"/>
      <c r="VCP171" s="72"/>
      <c r="VCQ171" s="72"/>
      <c r="VCR171" s="72"/>
      <c r="VCS171" s="72"/>
      <c r="VCT171" s="72"/>
      <c r="VCU171" s="72"/>
      <c r="VCV171" s="72"/>
      <c r="VCW171" s="72"/>
      <c r="VCX171" s="72"/>
      <c r="VCY171" s="72"/>
      <c r="VCZ171" s="72"/>
      <c r="VDA171" s="72"/>
      <c r="VDB171" s="72"/>
      <c r="VDC171" s="72"/>
      <c r="VDD171" s="72"/>
      <c r="VDE171" s="72"/>
      <c r="VDF171" s="72"/>
      <c r="VDG171" s="72"/>
      <c r="VDH171" s="72"/>
      <c r="VDI171" s="72"/>
      <c r="VDJ171" s="72"/>
      <c r="VDK171" s="72"/>
      <c r="VDL171" s="72"/>
      <c r="VDM171" s="72"/>
      <c r="VDN171" s="72"/>
      <c r="VDO171" s="72"/>
      <c r="VDP171" s="72"/>
      <c r="VDQ171" s="72"/>
      <c r="VDR171" s="72"/>
      <c r="VDS171" s="72"/>
      <c r="VDT171" s="72"/>
      <c r="VDU171" s="72"/>
      <c r="VDV171" s="72"/>
      <c r="VDW171" s="72"/>
      <c r="VDX171" s="72"/>
      <c r="VDY171" s="72"/>
      <c r="VDZ171" s="72"/>
      <c r="VEA171" s="72"/>
      <c r="VEB171" s="72"/>
      <c r="VEC171" s="72"/>
      <c r="VED171" s="72"/>
      <c r="VEE171" s="72"/>
      <c r="VEF171" s="72"/>
      <c r="VEG171" s="72"/>
      <c r="VEH171" s="72"/>
      <c r="VEI171" s="72"/>
      <c r="VEJ171" s="72"/>
      <c r="VEK171" s="72"/>
      <c r="VEL171" s="72"/>
      <c r="VEM171" s="72"/>
      <c r="VEN171" s="72"/>
      <c r="VEO171" s="72"/>
      <c r="VEP171" s="72"/>
      <c r="VEQ171" s="72"/>
      <c r="VER171" s="72"/>
      <c r="VES171" s="72"/>
      <c r="VET171" s="72"/>
      <c r="VEU171" s="72"/>
      <c r="VEV171" s="72"/>
      <c r="VEW171" s="72"/>
      <c r="VEX171" s="72"/>
      <c r="VEY171" s="72"/>
      <c r="VEZ171" s="72"/>
      <c r="VFA171" s="72"/>
      <c r="VFB171" s="72"/>
      <c r="VFC171" s="72"/>
      <c r="VFD171" s="72"/>
      <c r="VFE171" s="72"/>
      <c r="VFF171" s="72"/>
      <c r="VFG171" s="72"/>
      <c r="VFH171" s="72"/>
      <c r="VFI171" s="72"/>
      <c r="VFJ171" s="72"/>
      <c r="VFK171" s="72"/>
      <c r="VFL171" s="72"/>
      <c r="VFM171" s="72"/>
      <c r="VFN171" s="72"/>
      <c r="VFO171" s="72"/>
      <c r="VFP171" s="72"/>
      <c r="VFQ171" s="72"/>
      <c r="VFR171" s="72"/>
      <c r="VFS171" s="72"/>
      <c r="VFT171" s="72"/>
      <c r="VFU171" s="72"/>
      <c r="VFV171" s="72"/>
      <c r="VFW171" s="72"/>
      <c r="VFX171" s="72"/>
      <c r="VFY171" s="72"/>
      <c r="VFZ171" s="72"/>
      <c r="VGA171" s="72"/>
      <c r="VGB171" s="72"/>
      <c r="VGC171" s="72"/>
      <c r="VGD171" s="72"/>
      <c r="VGE171" s="72"/>
      <c r="VGF171" s="72"/>
      <c r="VGG171" s="72"/>
      <c r="VGH171" s="72"/>
      <c r="VGI171" s="72"/>
      <c r="VGJ171" s="72"/>
      <c r="VGK171" s="72"/>
      <c r="VGL171" s="72"/>
      <c r="VGM171" s="72"/>
      <c r="VGN171" s="72"/>
      <c r="VGO171" s="72"/>
      <c r="VGP171" s="72"/>
      <c r="VGQ171" s="72"/>
      <c r="VGR171" s="72"/>
      <c r="VGS171" s="72"/>
      <c r="VGT171" s="72"/>
      <c r="VGU171" s="72"/>
      <c r="VGV171" s="72"/>
      <c r="VGW171" s="72"/>
      <c r="VGX171" s="72"/>
      <c r="VGY171" s="72"/>
      <c r="VGZ171" s="72"/>
      <c r="VHA171" s="72"/>
      <c r="VHB171" s="72"/>
      <c r="VHC171" s="72"/>
      <c r="VHD171" s="72"/>
      <c r="VHE171" s="72"/>
      <c r="VHF171" s="72"/>
      <c r="VHG171" s="72"/>
      <c r="VHH171" s="72"/>
      <c r="VHI171" s="72"/>
      <c r="VHJ171" s="72"/>
      <c r="VHK171" s="72"/>
      <c r="VHL171" s="72"/>
      <c r="VHM171" s="72"/>
      <c r="VHN171" s="72"/>
      <c r="VHO171" s="72"/>
      <c r="VHP171" s="72"/>
      <c r="VHQ171" s="72"/>
      <c r="VHR171" s="72"/>
      <c r="VHS171" s="72"/>
      <c r="VHT171" s="72"/>
      <c r="VHU171" s="72"/>
      <c r="VHV171" s="72"/>
      <c r="VHW171" s="72"/>
      <c r="VHX171" s="72"/>
      <c r="VHY171" s="72"/>
      <c r="VHZ171" s="72"/>
      <c r="VIA171" s="72"/>
      <c r="VIB171" s="72"/>
      <c r="VIC171" s="72"/>
      <c r="VID171" s="72"/>
      <c r="VIE171" s="72"/>
      <c r="VIF171" s="72"/>
      <c r="VIG171" s="72"/>
      <c r="VIH171" s="72"/>
      <c r="VII171" s="72"/>
      <c r="VIJ171" s="72"/>
      <c r="VIK171" s="72"/>
      <c r="VIL171" s="72"/>
      <c r="VIM171" s="72"/>
      <c r="VIN171" s="72"/>
      <c r="VIO171" s="72"/>
      <c r="VIP171" s="72"/>
      <c r="VIQ171" s="72"/>
      <c r="VIR171" s="72"/>
      <c r="VIS171" s="72"/>
      <c r="VIT171" s="72"/>
      <c r="VIU171" s="72"/>
      <c r="VIV171" s="72"/>
      <c r="VIW171" s="72"/>
      <c r="VIX171" s="72"/>
      <c r="VIY171" s="72"/>
      <c r="VIZ171" s="72"/>
      <c r="VJA171" s="72"/>
      <c r="VJB171" s="72"/>
      <c r="VJC171" s="72"/>
      <c r="VJD171" s="72"/>
      <c r="VJE171" s="72"/>
      <c r="VJF171" s="72"/>
      <c r="VJG171" s="72"/>
      <c r="VJH171" s="72"/>
      <c r="VJI171" s="72"/>
      <c r="VJJ171" s="72"/>
      <c r="VJK171" s="72"/>
      <c r="VJL171" s="72"/>
      <c r="VJM171" s="72"/>
      <c r="VJN171" s="72"/>
      <c r="VJO171" s="72"/>
      <c r="VJP171" s="72"/>
      <c r="VJQ171" s="72"/>
      <c r="VJR171" s="72"/>
      <c r="VJS171" s="72"/>
      <c r="VJT171" s="72"/>
      <c r="VJU171" s="72"/>
      <c r="VJV171" s="72"/>
      <c r="VJW171" s="72"/>
      <c r="VJX171" s="72"/>
      <c r="VJY171" s="72"/>
      <c r="VJZ171" s="72"/>
      <c r="VKA171" s="72"/>
      <c r="VKB171" s="72"/>
      <c r="VKC171" s="72"/>
      <c r="VKD171" s="72"/>
      <c r="VKE171" s="72"/>
      <c r="VKF171" s="72"/>
      <c r="VKG171" s="72"/>
      <c r="VKH171" s="72"/>
      <c r="VKI171" s="72"/>
      <c r="VKJ171" s="72"/>
      <c r="VKK171" s="72"/>
      <c r="VKL171" s="72"/>
      <c r="VKM171" s="72"/>
      <c r="VKN171" s="72"/>
      <c r="VKO171" s="72"/>
      <c r="VKP171" s="72"/>
      <c r="VKQ171" s="72"/>
      <c r="VKR171" s="72"/>
      <c r="VKS171" s="72"/>
      <c r="VKT171" s="72"/>
      <c r="VKU171" s="72"/>
      <c r="VKV171" s="72"/>
      <c r="VKW171" s="72"/>
      <c r="VKX171" s="72"/>
      <c r="VKY171" s="72"/>
      <c r="VKZ171" s="72"/>
      <c r="VLA171" s="72"/>
      <c r="VLB171" s="72"/>
      <c r="VLC171" s="72"/>
      <c r="VLD171" s="72"/>
      <c r="VLE171" s="72"/>
      <c r="VLF171" s="72"/>
      <c r="VLG171" s="72"/>
      <c r="VLH171" s="72"/>
      <c r="VLI171" s="72"/>
      <c r="VLJ171" s="72"/>
      <c r="VLK171" s="72"/>
      <c r="VLL171" s="72"/>
      <c r="VLM171" s="72"/>
      <c r="VLN171" s="72"/>
      <c r="VLO171" s="72"/>
      <c r="VLP171" s="72"/>
      <c r="VLQ171" s="72"/>
      <c r="VLR171" s="72"/>
      <c r="VLS171" s="72"/>
      <c r="VLT171" s="72"/>
      <c r="VLU171" s="72"/>
      <c r="VLV171" s="72"/>
      <c r="VLW171" s="72"/>
      <c r="VLX171" s="72"/>
      <c r="VLY171" s="72"/>
      <c r="VLZ171" s="72"/>
      <c r="VMA171" s="72"/>
      <c r="VMB171" s="72"/>
      <c r="VMC171" s="72"/>
      <c r="VMD171" s="72"/>
      <c r="VME171" s="72"/>
      <c r="VMF171" s="72"/>
      <c r="VMG171" s="72"/>
      <c r="VMH171" s="72"/>
      <c r="VMI171" s="72"/>
      <c r="VMJ171" s="72"/>
      <c r="VMK171" s="72"/>
      <c r="VML171" s="72"/>
      <c r="VMM171" s="72"/>
      <c r="VMN171" s="72"/>
      <c r="VMO171" s="72"/>
      <c r="VMP171" s="72"/>
      <c r="VMQ171" s="72"/>
      <c r="VMR171" s="72"/>
      <c r="VMS171" s="72"/>
      <c r="VMT171" s="72"/>
      <c r="VMU171" s="72"/>
      <c r="VMV171" s="72"/>
      <c r="VMW171" s="72"/>
      <c r="VMX171" s="72"/>
      <c r="VMY171" s="72"/>
      <c r="VMZ171" s="72"/>
      <c r="VNA171" s="72"/>
      <c r="VNB171" s="72"/>
      <c r="VNC171" s="72"/>
      <c r="VND171" s="72"/>
      <c r="VNE171" s="72"/>
      <c r="VNF171" s="72"/>
      <c r="VNG171" s="72"/>
      <c r="VNH171" s="72"/>
      <c r="VNI171" s="72"/>
      <c r="VNJ171" s="72"/>
      <c r="VNK171" s="72"/>
      <c r="VNL171" s="72"/>
      <c r="VNM171" s="72"/>
      <c r="VNN171" s="72"/>
      <c r="VNO171" s="72"/>
      <c r="VNP171" s="72"/>
      <c r="VNQ171" s="72"/>
      <c r="VNR171" s="72"/>
      <c r="VNS171" s="72"/>
      <c r="VNT171" s="72"/>
      <c r="VNU171" s="72"/>
      <c r="VNV171" s="72"/>
      <c r="VNW171" s="72"/>
      <c r="VNX171" s="72"/>
      <c r="VNY171" s="72"/>
      <c r="VNZ171" s="72"/>
      <c r="VOA171" s="72"/>
      <c r="VOB171" s="72"/>
      <c r="VOC171" s="72"/>
      <c r="VOD171" s="72"/>
      <c r="VOE171" s="72"/>
      <c r="VOF171" s="72"/>
      <c r="VOG171" s="72"/>
      <c r="VOH171" s="72"/>
      <c r="VOI171" s="72"/>
      <c r="VOJ171" s="72"/>
      <c r="VOK171" s="72"/>
      <c r="VOL171" s="72"/>
      <c r="VOM171" s="72"/>
      <c r="VON171" s="72"/>
      <c r="VOO171" s="72"/>
      <c r="VOP171" s="72"/>
      <c r="VOQ171" s="72"/>
      <c r="VOR171" s="72"/>
      <c r="VOS171" s="72"/>
      <c r="VOT171" s="72"/>
      <c r="VOU171" s="72"/>
      <c r="VOV171" s="72"/>
      <c r="VOW171" s="72"/>
      <c r="VOX171" s="72"/>
      <c r="VOY171" s="72"/>
      <c r="VOZ171" s="72"/>
      <c r="VPA171" s="72"/>
      <c r="VPB171" s="72"/>
      <c r="VPC171" s="72"/>
      <c r="VPD171" s="72"/>
      <c r="VPE171" s="72"/>
      <c r="VPF171" s="72"/>
      <c r="VPG171" s="72"/>
      <c r="VPH171" s="72"/>
      <c r="VPI171" s="72"/>
      <c r="VPJ171" s="72"/>
      <c r="VPK171" s="72"/>
      <c r="VPL171" s="72"/>
      <c r="VPM171" s="72"/>
      <c r="VPN171" s="72"/>
      <c r="VPO171" s="72"/>
      <c r="VPP171" s="72"/>
      <c r="VPQ171" s="72"/>
      <c r="VPR171" s="72"/>
      <c r="VPS171" s="72"/>
      <c r="VPT171" s="72"/>
      <c r="VPU171" s="72"/>
      <c r="VPV171" s="72"/>
      <c r="VPW171" s="72"/>
      <c r="VPX171" s="72"/>
      <c r="VPY171" s="72"/>
      <c r="VPZ171" s="72"/>
      <c r="VQA171" s="72"/>
      <c r="VQB171" s="72"/>
      <c r="VQC171" s="72"/>
      <c r="VQD171" s="72"/>
      <c r="VQE171" s="72"/>
      <c r="VQF171" s="72"/>
      <c r="VQG171" s="72"/>
      <c r="VQH171" s="72"/>
      <c r="VQI171" s="72"/>
      <c r="VQJ171" s="72"/>
      <c r="VQK171" s="72"/>
      <c r="VQL171" s="72"/>
      <c r="VQM171" s="72"/>
      <c r="VQN171" s="72"/>
      <c r="VQO171" s="72"/>
      <c r="VQP171" s="72"/>
      <c r="VQQ171" s="72"/>
      <c r="VQR171" s="72"/>
      <c r="VQS171" s="72"/>
      <c r="VQT171" s="72"/>
      <c r="VQU171" s="72"/>
      <c r="VQV171" s="72"/>
      <c r="VQW171" s="72"/>
      <c r="VQX171" s="72"/>
      <c r="VQY171" s="72"/>
      <c r="VQZ171" s="72"/>
      <c r="VRA171" s="72"/>
      <c r="VRB171" s="72"/>
      <c r="VRC171" s="72"/>
      <c r="VRD171" s="72"/>
      <c r="VRE171" s="72"/>
      <c r="VRF171" s="72"/>
      <c r="VRG171" s="72"/>
      <c r="VRH171" s="72"/>
      <c r="VRI171" s="72"/>
      <c r="VRJ171" s="72"/>
      <c r="VRK171" s="72"/>
      <c r="VRL171" s="72"/>
      <c r="VRM171" s="72"/>
      <c r="VRN171" s="72"/>
      <c r="VRO171" s="72"/>
      <c r="VRP171" s="72"/>
      <c r="VRQ171" s="72"/>
      <c r="VRR171" s="72"/>
      <c r="VRS171" s="72"/>
      <c r="VRT171" s="72"/>
      <c r="VRU171" s="72"/>
      <c r="VRV171" s="72"/>
      <c r="VRW171" s="72"/>
      <c r="VRX171" s="72"/>
      <c r="VRY171" s="72"/>
      <c r="VRZ171" s="72"/>
      <c r="VSA171" s="72"/>
      <c r="VSB171" s="72"/>
      <c r="VSC171" s="72"/>
      <c r="VSD171" s="72"/>
      <c r="VSE171" s="72"/>
      <c r="VSF171" s="72"/>
      <c r="VSG171" s="72"/>
      <c r="VSH171" s="72"/>
      <c r="VSI171" s="72"/>
      <c r="VSJ171" s="72"/>
      <c r="VSK171" s="72"/>
      <c r="VSL171" s="72"/>
      <c r="VSM171" s="72"/>
      <c r="VSN171" s="72"/>
      <c r="VSO171" s="72"/>
      <c r="VSP171" s="72"/>
      <c r="VSQ171" s="72"/>
      <c r="VSR171" s="72"/>
      <c r="VSS171" s="72"/>
      <c r="VST171" s="72"/>
      <c r="VSU171" s="72"/>
      <c r="VSV171" s="72"/>
      <c r="VSW171" s="72"/>
      <c r="VSX171" s="72"/>
      <c r="VSY171" s="72"/>
      <c r="VSZ171" s="72"/>
      <c r="VTA171" s="72"/>
      <c r="VTB171" s="72"/>
      <c r="VTC171" s="72"/>
      <c r="VTD171" s="72"/>
      <c r="VTE171" s="72"/>
      <c r="VTF171" s="72"/>
      <c r="VTG171" s="72"/>
      <c r="VTH171" s="72"/>
      <c r="VTI171" s="72"/>
      <c r="VTJ171" s="72"/>
      <c r="VTK171" s="72"/>
      <c r="VTL171" s="72"/>
      <c r="VTM171" s="72"/>
      <c r="VTN171" s="72"/>
      <c r="VTO171" s="72"/>
      <c r="VTP171" s="72"/>
      <c r="VTQ171" s="72"/>
      <c r="VTR171" s="72"/>
      <c r="VTS171" s="72"/>
      <c r="VTT171" s="72"/>
      <c r="VTU171" s="72"/>
      <c r="VTV171" s="72"/>
      <c r="VTW171" s="72"/>
      <c r="VTX171" s="72"/>
      <c r="VTY171" s="72"/>
      <c r="VTZ171" s="72"/>
      <c r="VUA171" s="72"/>
      <c r="VUB171" s="72"/>
      <c r="VUC171" s="72"/>
      <c r="VUD171" s="72"/>
      <c r="VUE171" s="72"/>
      <c r="VUF171" s="72"/>
      <c r="VUG171" s="72"/>
      <c r="VUH171" s="72"/>
      <c r="VUI171" s="72"/>
      <c r="VUJ171" s="72"/>
      <c r="VUK171" s="72"/>
      <c r="VUL171" s="72"/>
      <c r="VUM171" s="72"/>
      <c r="VUN171" s="72"/>
      <c r="VUO171" s="72"/>
      <c r="VUP171" s="72"/>
      <c r="VUQ171" s="72"/>
      <c r="VUR171" s="72"/>
      <c r="VUS171" s="72"/>
      <c r="VUT171" s="72"/>
      <c r="VUU171" s="72"/>
      <c r="VUV171" s="72"/>
      <c r="VUW171" s="72"/>
      <c r="VUX171" s="72"/>
      <c r="VUY171" s="72"/>
      <c r="VUZ171" s="72"/>
      <c r="VVA171" s="72"/>
      <c r="VVB171" s="72"/>
      <c r="VVC171" s="72"/>
      <c r="VVD171" s="72"/>
      <c r="VVE171" s="72"/>
      <c r="VVF171" s="72"/>
      <c r="VVG171" s="72"/>
      <c r="VVH171" s="72"/>
      <c r="VVI171" s="72"/>
      <c r="VVJ171" s="72"/>
      <c r="VVK171" s="72"/>
      <c r="VVL171" s="72"/>
      <c r="VVM171" s="72"/>
      <c r="VVN171" s="72"/>
      <c r="VVO171" s="72"/>
      <c r="VVP171" s="72"/>
      <c r="VVQ171" s="72"/>
      <c r="VVR171" s="72"/>
      <c r="VVS171" s="72"/>
      <c r="VVT171" s="72"/>
      <c r="VVU171" s="72"/>
      <c r="VVV171" s="72"/>
      <c r="VVW171" s="72"/>
      <c r="VVX171" s="72"/>
      <c r="VVY171" s="72"/>
      <c r="VVZ171" s="72"/>
      <c r="VWA171" s="72"/>
      <c r="VWB171" s="72"/>
      <c r="VWC171" s="72"/>
      <c r="VWD171" s="72"/>
      <c r="VWE171" s="72"/>
      <c r="VWF171" s="72"/>
      <c r="VWG171" s="72"/>
      <c r="VWH171" s="72"/>
      <c r="VWI171" s="72"/>
      <c r="VWJ171" s="72"/>
      <c r="VWK171" s="72"/>
      <c r="VWL171" s="72"/>
      <c r="VWM171" s="72"/>
      <c r="VWN171" s="72"/>
      <c r="VWO171" s="72"/>
      <c r="VWP171" s="72"/>
      <c r="VWQ171" s="72"/>
      <c r="VWR171" s="72"/>
      <c r="VWS171" s="72"/>
      <c r="VWT171" s="72"/>
      <c r="VWU171" s="72"/>
      <c r="VWV171" s="72"/>
      <c r="VWW171" s="72"/>
      <c r="VWX171" s="72"/>
      <c r="VWY171" s="72"/>
      <c r="VWZ171" s="72"/>
      <c r="VXA171" s="72"/>
      <c r="VXB171" s="72"/>
      <c r="VXC171" s="72"/>
      <c r="VXD171" s="72"/>
      <c r="VXE171" s="72"/>
      <c r="VXF171" s="72"/>
      <c r="VXG171" s="72"/>
      <c r="VXH171" s="72"/>
      <c r="VXI171" s="72"/>
      <c r="VXJ171" s="72"/>
      <c r="VXK171" s="72"/>
      <c r="VXL171" s="72"/>
      <c r="VXM171" s="72"/>
      <c r="VXN171" s="72"/>
      <c r="VXO171" s="72"/>
      <c r="VXP171" s="72"/>
      <c r="VXQ171" s="72"/>
      <c r="VXR171" s="72"/>
      <c r="VXS171" s="72"/>
      <c r="VXT171" s="72"/>
      <c r="VXU171" s="72"/>
      <c r="VXV171" s="72"/>
      <c r="VXW171" s="72"/>
      <c r="VXX171" s="72"/>
      <c r="VXY171" s="72"/>
      <c r="VXZ171" s="72"/>
      <c r="VYA171" s="72"/>
      <c r="VYB171" s="72"/>
      <c r="VYC171" s="72"/>
      <c r="VYD171" s="72"/>
      <c r="VYE171" s="72"/>
      <c r="VYF171" s="72"/>
      <c r="VYG171" s="72"/>
      <c r="VYH171" s="72"/>
      <c r="VYI171" s="72"/>
      <c r="VYJ171" s="72"/>
      <c r="VYK171" s="72"/>
      <c r="VYL171" s="72"/>
      <c r="VYM171" s="72"/>
      <c r="VYN171" s="72"/>
      <c r="VYO171" s="72"/>
      <c r="VYP171" s="72"/>
      <c r="VYQ171" s="72"/>
      <c r="VYR171" s="72"/>
      <c r="VYS171" s="72"/>
      <c r="VYT171" s="72"/>
      <c r="VYU171" s="72"/>
      <c r="VYV171" s="72"/>
      <c r="VYW171" s="72"/>
      <c r="VYX171" s="72"/>
      <c r="VYY171" s="72"/>
      <c r="VYZ171" s="72"/>
      <c r="VZA171" s="72"/>
      <c r="VZB171" s="72"/>
      <c r="VZC171" s="72"/>
      <c r="VZD171" s="72"/>
      <c r="VZE171" s="72"/>
      <c r="VZF171" s="72"/>
      <c r="VZG171" s="72"/>
      <c r="VZH171" s="72"/>
      <c r="VZI171" s="72"/>
      <c r="VZJ171" s="72"/>
      <c r="VZK171" s="72"/>
      <c r="VZL171" s="72"/>
      <c r="VZM171" s="72"/>
      <c r="VZN171" s="72"/>
      <c r="VZO171" s="72"/>
      <c r="VZP171" s="72"/>
      <c r="VZQ171" s="72"/>
      <c r="VZR171" s="72"/>
      <c r="VZS171" s="72"/>
      <c r="VZT171" s="72"/>
      <c r="VZU171" s="72"/>
      <c r="VZV171" s="72"/>
      <c r="VZW171" s="72"/>
      <c r="VZX171" s="72"/>
      <c r="VZY171" s="72"/>
      <c r="VZZ171" s="72"/>
      <c r="WAA171" s="72"/>
      <c r="WAB171" s="72"/>
      <c r="WAC171" s="72"/>
      <c r="WAD171" s="72"/>
      <c r="WAE171" s="72"/>
      <c r="WAF171" s="72"/>
      <c r="WAG171" s="72"/>
      <c r="WAH171" s="72"/>
      <c r="WAI171" s="72"/>
      <c r="WAJ171" s="72"/>
      <c r="WAK171" s="72"/>
      <c r="WAL171" s="72"/>
      <c r="WAM171" s="72"/>
      <c r="WAN171" s="72"/>
      <c r="WAO171" s="72"/>
      <c r="WAP171" s="72"/>
      <c r="WAQ171" s="72"/>
      <c r="WAR171" s="72"/>
      <c r="WAS171" s="72"/>
      <c r="WAT171" s="72"/>
      <c r="WAU171" s="72"/>
      <c r="WAV171" s="72"/>
      <c r="WAW171" s="72"/>
      <c r="WAX171" s="72"/>
      <c r="WAY171" s="72"/>
      <c r="WAZ171" s="72"/>
      <c r="WBA171" s="72"/>
      <c r="WBB171" s="72"/>
      <c r="WBC171" s="72"/>
      <c r="WBD171" s="72"/>
      <c r="WBE171" s="72"/>
      <c r="WBF171" s="72"/>
      <c r="WBG171" s="72"/>
      <c r="WBH171" s="72"/>
      <c r="WBI171" s="72"/>
      <c r="WBJ171" s="72"/>
      <c r="WBK171" s="72"/>
      <c r="WBL171" s="72"/>
      <c r="WBM171" s="72"/>
      <c r="WBN171" s="72"/>
      <c r="WBO171" s="72"/>
      <c r="WBP171" s="72"/>
      <c r="WBQ171" s="72"/>
      <c r="WBR171" s="72"/>
      <c r="WBS171" s="72"/>
      <c r="WBT171" s="72"/>
      <c r="WBU171" s="72"/>
      <c r="WBV171" s="72"/>
      <c r="WBW171" s="72"/>
      <c r="WBX171" s="72"/>
      <c r="WBY171" s="72"/>
      <c r="WBZ171" s="72"/>
      <c r="WCA171" s="72"/>
      <c r="WCB171" s="72"/>
      <c r="WCC171" s="72"/>
      <c r="WCD171" s="72"/>
      <c r="WCE171" s="72"/>
      <c r="WCF171" s="72"/>
      <c r="WCG171" s="72"/>
      <c r="WCH171" s="72"/>
      <c r="WCI171" s="72"/>
      <c r="WCJ171" s="72"/>
      <c r="WCK171" s="72"/>
      <c r="WCL171" s="72"/>
      <c r="WCM171" s="72"/>
      <c r="WCN171" s="72"/>
      <c r="WCO171" s="72"/>
      <c r="WCP171" s="72"/>
      <c r="WCQ171" s="72"/>
      <c r="WCR171" s="72"/>
      <c r="WCS171" s="72"/>
      <c r="WCT171" s="72"/>
      <c r="WCU171" s="72"/>
      <c r="WCV171" s="72"/>
      <c r="WCW171" s="72"/>
      <c r="WCX171" s="72"/>
      <c r="WCY171" s="72"/>
      <c r="WCZ171" s="72"/>
      <c r="WDA171" s="72"/>
      <c r="WDB171" s="72"/>
      <c r="WDC171" s="72"/>
      <c r="WDD171" s="72"/>
      <c r="WDE171" s="72"/>
      <c r="WDF171" s="72"/>
      <c r="WDG171" s="72"/>
      <c r="WDH171" s="72"/>
      <c r="WDI171" s="72"/>
      <c r="WDJ171" s="72"/>
      <c r="WDK171" s="72"/>
      <c r="WDL171" s="72"/>
      <c r="WDM171" s="72"/>
      <c r="WDN171" s="72"/>
      <c r="WDO171" s="72"/>
      <c r="WDP171" s="72"/>
      <c r="WDQ171" s="72"/>
      <c r="WDR171" s="72"/>
      <c r="WDS171" s="72"/>
      <c r="WDT171" s="72"/>
      <c r="WDU171" s="72"/>
      <c r="WDV171" s="72"/>
      <c r="WDW171" s="72"/>
      <c r="WDX171" s="72"/>
      <c r="WDY171" s="72"/>
      <c r="WDZ171" s="72"/>
      <c r="WEA171" s="72"/>
      <c r="WEB171" s="72"/>
      <c r="WEC171" s="72"/>
      <c r="WED171" s="72"/>
      <c r="WEE171" s="72"/>
      <c r="WEF171" s="72"/>
      <c r="WEG171" s="72"/>
      <c r="WEH171" s="72"/>
      <c r="WEI171" s="72"/>
      <c r="WEJ171" s="72"/>
      <c r="WEK171" s="72"/>
      <c r="WEL171" s="72"/>
      <c r="WEM171" s="72"/>
      <c r="WEN171" s="72"/>
      <c r="WEO171" s="72"/>
      <c r="WEP171" s="72"/>
      <c r="WEQ171" s="72"/>
      <c r="WER171" s="72"/>
      <c r="WES171" s="72"/>
      <c r="WET171" s="72"/>
      <c r="WEU171" s="72"/>
      <c r="WEV171" s="72"/>
      <c r="WEW171" s="72"/>
      <c r="WEX171" s="72"/>
      <c r="WEY171" s="72"/>
      <c r="WEZ171" s="72"/>
      <c r="WFA171" s="72"/>
      <c r="WFB171" s="72"/>
      <c r="WFC171" s="72"/>
      <c r="WFD171" s="72"/>
      <c r="WFE171" s="72"/>
      <c r="WFF171" s="72"/>
      <c r="WFG171" s="72"/>
      <c r="WFH171" s="72"/>
      <c r="WFI171" s="72"/>
      <c r="WFJ171" s="72"/>
      <c r="WFK171" s="72"/>
      <c r="WFL171" s="72"/>
      <c r="WFM171" s="72"/>
      <c r="WFN171" s="72"/>
      <c r="WFO171" s="72"/>
      <c r="WFP171" s="72"/>
      <c r="WFQ171" s="72"/>
      <c r="WFR171" s="72"/>
      <c r="WFS171" s="72"/>
      <c r="WFT171" s="72"/>
      <c r="WFU171" s="72"/>
      <c r="WFV171" s="72"/>
      <c r="WFW171" s="72"/>
      <c r="WFX171" s="72"/>
      <c r="WFY171" s="72"/>
      <c r="WFZ171" s="72"/>
      <c r="WGA171" s="72"/>
      <c r="WGB171" s="72"/>
      <c r="WGC171" s="72"/>
      <c r="WGD171" s="72"/>
      <c r="WGE171" s="72"/>
      <c r="WGF171" s="72"/>
      <c r="WGG171" s="72"/>
      <c r="WGH171" s="72"/>
      <c r="WGI171" s="72"/>
      <c r="WGJ171" s="72"/>
      <c r="WGK171" s="72"/>
      <c r="WGL171" s="72"/>
      <c r="WGM171" s="72"/>
      <c r="WGN171" s="72"/>
      <c r="WGO171" s="72"/>
      <c r="WGP171" s="72"/>
      <c r="WGQ171" s="72"/>
      <c r="WGR171" s="72"/>
      <c r="WGS171" s="72"/>
      <c r="WGT171" s="72"/>
      <c r="WGU171" s="72"/>
      <c r="WGV171" s="72"/>
      <c r="WGW171" s="72"/>
      <c r="WGX171" s="72"/>
      <c r="WGY171" s="72"/>
      <c r="WGZ171" s="72"/>
      <c r="WHA171" s="72"/>
      <c r="WHB171" s="72"/>
      <c r="WHC171" s="72"/>
      <c r="WHD171" s="72"/>
      <c r="WHE171" s="72"/>
      <c r="WHF171" s="72"/>
      <c r="WHG171" s="72"/>
      <c r="WHH171" s="72"/>
      <c r="WHI171" s="72"/>
      <c r="WHJ171" s="72"/>
      <c r="WHK171" s="72"/>
      <c r="WHL171" s="72"/>
      <c r="WHM171" s="72"/>
      <c r="WHN171" s="72"/>
      <c r="WHO171" s="72"/>
      <c r="WHP171" s="72"/>
      <c r="WHQ171" s="72"/>
      <c r="WHR171" s="72"/>
      <c r="WHS171" s="72"/>
      <c r="WHT171" s="72"/>
      <c r="WHU171" s="72"/>
      <c r="WHV171" s="72"/>
      <c r="WHW171" s="72"/>
      <c r="WHX171" s="72"/>
      <c r="WHY171" s="72"/>
      <c r="WHZ171" s="72"/>
      <c r="WIA171" s="72"/>
      <c r="WIB171" s="72"/>
      <c r="WIC171" s="72"/>
      <c r="WID171" s="72"/>
      <c r="WIE171" s="72"/>
      <c r="WIF171" s="72"/>
      <c r="WIG171" s="72"/>
      <c r="WIH171" s="72"/>
      <c r="WII171" s="72"/>
      <c r="WIJ171" s="72"/>
      <c r="WIK171" s="72"/>
      <c r="WIL171" s="72"/>
      <c r="WIM171" s="72"/>
      <c r="WIN171" s="72"/>
      <c r="WIO171" s="72"/>
      <c r="WIP171" s="72"/>
      <c r="WIQ171" s="72"/>
      <c r="WIR171" s="72"/>
      <c r="WIS171" s="72"/>
      <c r="WIT171" s="72"/>
      <c r="WIU171" s="72"/>
      <c r="WIV171" s="72"/>
      <c r="WIW171" s="72"/>
      <c r="WIX171" s="72"/>
      <c r="WIY171" s="72"/>
      <c r="WIZ171" s="72"/>
      <c r="WJA171" s="72"/>
      <c r="WJB171" s="72"/>
      <c r="WJC171" s="72"/>
      <c r="WJD171" s="72"/>
      <c r="WJE171" s="72"/>
      <c r="WJF171" s="72"/>
      <c r="WJG171" s="72"/>
      <c r="WJH171" s="72"/>
      <c r="WJI171" s="72"/>
      <c r="WJJ171" s="72"/>
      <c r="WJK171" s="72"/>
      <c r="WJL171" s="72"/>
      <c r="WJM171" s="72"/>
      <c r="WJN171" s="72"/>
      <c r="WJO171" s="72"/>
      <c r="WJP171" s="72"/>
      <c r="WJQ171" s="72"/>
      <c r="WJR171" s="72"/>
      <c r="WJS171" s="72"/>
      <c r="WJT171" s="72"/>
      <c r="WJU171" s="72"/>
      <c r="WJV171" s="72"/>
      <c r="WJW171" s="72"/>
      <c r="WJX171" s="72"/>
      <c r="WJY171" s="72"/>
      <c r="WJZ171" s="72"/>
      <c r="WKA171" s="72"/>
      <c r="WKB171" s="72"/>
      <c r="WKC171" s="72"/>
      <c r="WKD171" s="72"/>
      <c r="WKE171" s="72"/>
      <c r="WKF171" s="72"/>
      <c r="WKG171" s="72"/>
      <c r="WKH171" s="72"/>
      <c r="WKI171" s="72"/>
      <c r="WKJ171" s="72"/>
      <c r="WKK171" s="72"/>
      <c r="WKL171" s="72"/>
      <c r="WKM171" s="72"/>
      <c r="WKN171" s="72"/>
      <c r="WKO171" s="72"/>
      <c r="WKP171" s="72"/>
      <c r="WKQ171" s="72"/>
      <c r="WKR171" s="72"/>
      <c r="WKS171" s="72"/>
      <c r="WKT171" s="72"/>
      <c r="WKU171" s="72"/>
      <c r="WKV171" s="72"/>
      <c r="WKW171" s="72"/>
      <c r="WKX171" s="72"/>
      <c r="WKY171" s="72"/>
      <c r="WKZ171" s="72"/>
      <c r="WLA171" s="72"/>
      <c r="WLB171" s="72"/>
      <c r="WLC171" s="72"/>
      <c r="WLD171" s="72"/>
      <c r="WLE171" s="72"/>
      <c r="WLF171" s="72"/>
      <c r="WLG171" s="72"/>
      <c r="WLH171" s="72"/>
      <c r="WLI171" s="72"/>
      <c r="WLJ171" s="72"/>
      <c r="WLK171" s="72"/>
      <c r="WLL171" s="72"/>
      <c r="WLM171" s="72"/>
      <c r="WLN171" s="72"/>
      <c r="WLO171" s="72"/>
      <c r="WLP171" s="72"/>
      <c r="WLQ171" s="72"/>
      <c r="WLR171" s="72"/>
      <c r="WLS171" s="72"/>
      <c r="WLT171" s="72"/>
      <c r="WLU171" s="72"/>
      <c r="WLV171" s="72"/>
      <c r="WLW171" s="72"/>
      <c r="WLX171" s="72"/>
      <c r="WLY171" s="72"/>
      <c r="WLZ171" s="72"/>
      <c r="WMA171" s="72"/>
      <c r="WMB171" s="72"/>
      <c r="WMC171" s="72"/>
      <c r="WMD171" s="72"/>
      <c r="WME171" s="72"/>
      <c r="WMF171" s="72"/>
      <c r="WMG171" s="72"/>
      <c r="WMH171" s="72"/>
      <c r="WMI171" s="72"/>
      <c r="WMJ171" s="72"/>
      <c r="WMK171" s="72"/>
      <c r="WML171" s="72"/>
      <c r="WMM171" s="72"/>
      <c r="WMN171" s="72"/>
      <c r="WMO171" s="72"/>
      <c r="WMP171" s="72"/>
      <c r="WMQ171" s="72"/>
      <c r="WMR171" s="72"/>
      <c r="WMS171" s="72"/>
      <c r="WMT171" s="72"/>
      <c r="WMU171" s="72"/>
      <c r="WMV171" s="72"/>
      <c r="WMW171" s="72"/>
      <c r="WMX171" s="72"/>
      <c r="WMY171" s="72"/>
      <c r="WMZ171" s="72"/>
      <c r="WNA171" s="72"/>
      <c r="WNB171" s="72"/>
      <c r="WNC171" s="72"/>
      <c r="WND171" s="72"/>
      <c r="WNE171" s="72"/>
      <c r="WNF171" s="72"/>
      <c r="WNG171" s="72"/>
      <c r="WNH171" s="72"/>
      <c r="WNI171" s="72"/>
      <c r="WNJ171" s="72"/>
      <c r="WNK171" s="72"/>
      <c r="WNL171" s="72"/>
      <c r="WNM171" s="72"/>
      <c r="WNN171" s="72"/>
      <c r="WNO171" s="72"/>
      <c r="WNP171" s="72"/>
      <c r="WNQ171" s="72"/>
      <c r="WNR171" s="72"/>
      <c r="WNS171" s="72"/>
      <c r="WNT171" s="72"/>
      <c r="WNU171" s="72"/>
      <c r="WNV171" s="72"/>
      <c r="WNW171" s="72"/>
      <c r="WNX171" s="72"/>
      <c r="WNY171" s="72"/>
      <c r="WNZ171" s="72"/>
      <c r="WOA171" s="72"/>
      <c r="WOB171" s="72"/>
      <c r="WOC171" s="72"/>
      <c r="WOD171" s="72"/>
      <c r="WOE171" s="72"/>
      <c r="WOF171" s="72"/>
      <c r="WOG171" s="72"/>
      <c r="WOH171" s="72"/>
      <c r="WOI171" s="72"/>
      <c r="WOJ171" s="72"/>
      <c r="WOK171" s="72"/>
      <c r="WOL171" s="72"/>
      <c r="WOM171" s="72"/>
      <c r="WON171" s="72"/>
      <c r="WOO171" s="72"/>
      <c r="WOP171" s="72"/>
      <c r="WOQ171" s="72"/>
      <c r="WOR171" s="72"/>
      <c r="WOS171" s="72"/>
      <c r="WOT171" s="72"/>
      <c r="WOU171" s="72"/>
      <c r="WOV171" s="72"/>
      <c r="WOW171" s="72"/>
      <c r="WOX171" s="72"/>
      <c r="WOY171" s="72"/>
      <c r="WOZ171" s="72"/>
      <c r="WPA171" s="72"/>
      <c r="WPB171" s="72"/>
      <c r="WPC171" s="72"/>
      <c r="WPD171" s="72"/>
      <c r="WPE171" s="72"/>
      <c r="WPF171" s="72"/>
      <c r="WPG171" s="72"/>
      <c r="WPH171" s="72"/>
      <c r="WPI171" s="72"/>
      <c r="WPJ171" s="72"/>
      <c r="WPK171" s="72"/>
      <c r="WPL171" s="72"/>
      <c r="WPM171" s="72"/>
      <c r="WPN171" s="72"/>
      <c r="WPO171" s="72"/>
      <c r="WPP171" s="72"/>
      <c r="WPQ171" s="72"/>
      <c r="WPR171" s="72"/>
      <c r="WPS171" s="72"/>
      <c r="WPT171" s="72"/>
      <c r="WPU171" s="72"/>
      <c r="WPV171" s="72"/>
      <c r="WPW171" s="72"/>
      <c r="WPX171" s="72"/>
      <c r="WPY171" s="72"/>
      <c r="WPZ171" s="72"/>
      <c r="WQA171" s="72"/>
      <c r="WQB171" s="72"/>
      <c r="WQC171" s="72"/>
      <c r="WQD171" s="72"/>
      <c r="WQE171" s="72"/>
      <c r="WQF171" s="72"/>
      <c r="WQG171" s="72"/>
      <c r="WQH171" s="72"/>
      <c r="WQI171" s="72"/>
      <c r="WQJ171" s="72"/>
      <c r="WQK171" s="72"/>
      <c r="WQL171" s="72"/>
      <c r="WQM171" s="72"/>
      <c r="WQN171" s="72"/>
      <c r="WQO171" s="72"/>
      <c r="WQP171" s="72"/>
      <c r="WQQ171" s="72"/>
      <c r="WQR171" s="72"/>
      <c r="WQS171" s="72"/>
      <c r="WQT171" s="72"/>
      <c r="WQU171" s="72"/>
      <c r="WQV171" s="72"/>
      <c r="WQW171" s="72"/>
      <c r="WQX171" s="72"/>
      <c r="WQY171" s="72"/>
      <c r="WQZ171" s="72"/>
      <c r="WRA171" s="72"/>
      <c r="WRB171" s="72"/>
      <c r="WRC171" s="72"/>
      <c r="WRD171" s="72"/>
      <c r="WRE171" s="72"/>
      <c r="WRF171" s="72"/>
      <c r="WRG171" s="72"/>
      <c r="WRH171" s="72"/>
      <c r="WRI171" s="72"/>
      <c r="WRJ171" s="72"/>
      <c r="WRK171" s="72"/>
      <c r="WRL171" s="72"/>
      <c r="WRM171" s="72"/>
      <c r="WRN171" s="72"/>
      <c r="WRO171" s="72"/>
      <c r="WRP171" s="72"/>
      <c r="WRQ171" s="72"/>
      <c r="WRR171" s="72"/>
      <c r="WRS171" s="72"/>
      <c r="WRT171" s="72"/>
      <c r="WRU171" s="72"/>
      <c r="WRV171" s="72"/>
      <c r="WRW171" s="72"/>
      <c r="WRX171" s="72"/>
      <c r="WRY171" s="72"/>
      <c r="WRZ171" s="72"/>
      <c r="WSA171" s="72"/>
      <c r="WSB171" s="72"/>
      <c r="WSC171" s="72"/>
      <c r="WSD171" s="72"/>
      <c r="WSE171" s="72"/>
      <c r="WSF171" s="72"/>
      <c r="WSG171" s="72"/>
      <c r="WSH171" s="72"/>
      <c r="WSI171" s="72"/>
      <c r="WSJ171" s="72"/>
      <c r="WSK171" s="72"/>
      <c r="WSL171" s="72"/>
      <c r="WSM171" s="72"/>
      <c r="WSN171" s="72"/>
      <c r="WSO171" s="72"/>
      <c r="WSP171" s="72"/>
      <c r="WSQ171" s="72"/>
      <c r="WSR171" s="72"/>
      <c r="WSS171" s="72"/>
      <c r="WST171" s="72"/>
      <c r="WSU171" s="72"/>
      <c r="WSV171" s="72"/>
      <c r="WSW171" s="72"/>
      <c r="WSX171" s="72"/>
      <c r="WSY171" s="72"/>
      <c r="WSZ171" s="72"/>
      <c r="WTA171" s="72"/>
      <c r="WTB171" s="72"/>
      <c r="WTC171" s="72"/>
      <c r="WTD171" s="72"/>
      <c r="WTE171" s="72"/>
      <c r="WTF171" s="72"/>
      <c r="WTG171" s="72"/>
      <c r="WTH171" s="72"/>
      <c r="WTI171" s="72"/>
      <c r="WTJ171" s="72"/>
      <c r="WTK171" s="72"/>
      <c r="WTL171" s="72"/>
      <c r="WTM171" s="72"/>
      <c r="WTN171" s="72"/>
      <c r="WTO171" s="72"/>
      <c r="WTP171" s="72"/>
      <c r="WTQ171" s="72"/>
      <c r="WTR171" s="72"/>
      <c r="WTS171" s="72"/>
      <c r="WTT171" s="72"/>
      <c r="WTU171" s="72"/>
      <c r="WTV171" s="72"/>
      <c r="WTW171" s="72"/>
      <c r="WTX171" s="72"/>
      <c r="WTY171" s="72"/>
      <c r="WTZ171" s="72"/>
      <c r="WUA171" s="72"/>
      <c r="WUB171" s="72"/>
      <c r="WUC171" s="72"/>
      <c r="WUD171" s="72"/>
      <c r="WUE171" s="72"/>
      <c r="WUF171" s="72"/>
      <c r="WUG171" s="72"/>
      <c r="WUH171" s="72"/>
      <c r="WUI171" s="72"/>
      <c r="WUJ171" s="72"/>
      <c r="WUK171" s="72"/>
      <c r="WUL171" s="72"/>
      <c r="WUM171" s="72"/>
      <c r="WUN171" s="72"/>
      <c r="WUO171" s="72"/>
      <c r="WUP171" s="72"/>
      <c r="WUQ171" s="72"/>
      <c r="WUR171" s="72"/>
      <c r="WUS171" s="72"/>
      <c r="WUT171" s="72"/>
      <c r="WUU171" s="72"/>
      <c r="WUV171" s="72"/>
      <c r="WUW171" s="72"/>
      <c r="WUX171" s="72"/>
      <c r="WUY171" s="72"/>
      <c r="WUZ171" s="72"/>
      <c r="WVA171" s="72"/>
      <c r="WVB171" s="72"/>
      <c r="WVC171" s="72"/>
      <c r="WVD171" s="72"/>
      <c r="WVE171" s="72"/>
      <c r="WVF171" s="72"/>
      <c r="WVG171" s="72"/>
      <c r="WVH171" s="72"/>
      <c r="WVI171" s="72"/>
      <c r="WVJ171" s="72"/>
      <c r="WVK171" s="72"/>
      <c r="WVL171" s="72"/>
      <c r="WVM171" s="72"/>
      <c r="WVN171" s="72"/>
      <c r="WVO171" s="72"/>
      <c r="WVP171" s="72"/>
      <c r="WVQ171" s="72"/>
      <c r="WVR171" s="72"/>
      <c r="WVS171" s="72"/>
      <c r="WVT171" s="72"/>
      <c r="WVU171" s="72"/>
      <c r="WVV171" s="72"/>
      <c r="WVW171" s="72"/>
      <c r="WVX171" s="72"/>
      <c r="WVY171" s="72"/>
      <c r="WVZ171" s="72"/>
      <c r="WWA171" s="72"/>
      <c r="WWB171" s="72"/>
      <c r="WWC171" s="72"/>
      <c r="WWD171" s="72"/>
      <c r="WWE171" s="72"/>
      <c r="WWF171" s="72"/>
      <c r="WWG171" s="72"/>
      <c r="WWH171" s="72"/>
      <c r="WWI171" s="72"/>
      <c r="WWJ171" s="72"/>
      <c r="WWK171" s="72"/>
      <c r="WWL171" s="72"/>
      <c r="WWM171" s="72"/>
      <c r="WWN171" s="72"/>
      <c r="WWO171" s="72"/>
      <c r="WWP171" s="72"/>
      <c r="WWQ171" s="72"/>
      <c r="WWR171" s="72"/>
      <c r="WWS171" s="72"/>
      <c r="WWT171" s="72"/>
      <c r="WWU171" s="72"/>
      <c r="WWV171" s="72"/>
      <c r="WWW171" s="72"/>
      <c r="WWX171" s="72"/>
      <c r="WWY171" s="72"/>
      <c r="WWZ171" s="72"/>
      <c r="WXA171" s="72"/>
      <c r="WXB171" s="72"/>
      <c r="WXC171" s="72"/>
      <c r="WXD171" s="72"/>
      <c r="WXE171" s="72"/>
      <c r="WXF171" s="72"/>
      <c r="WXG171" s="72"/>
      <c r="WXH171" s="72"/>
      <c r="WXI171" s="72"/>
      <c r="WXJ171" s="72"/>
      <c r="WXK171" s="72"/>
      <c r="WXL171" s="72"/>
      <c r="WXM171" s="72"/>
      <c r="WXN171" s="72"/>
      <c r="WXO171" s="72"/>
      <c r="WXP171" s="72"/>
      <c r="WXQ171" s="72"/>
      <c r="WXR171" s="72"/>
      <c r="WXS171" s="72"/>
      <c r="WXT171" s="72"/>
      <c r="WXU171" s="72"/>
      <c r="WXV171" s="72"/>
      <c r="WXW171" s="72"/>
      <c r="WXX171" s="72"/>
      <c r="WXY171" s="72"/>
      <c r="WXZ171" s="72"/>
      <c r="WYA171" s="72"/>
      <c r="WYB171" s="72"/>
      <c r="WYC171" s="72"/>
      <c r="WYD171" s="72"/>
      <c r="WYE171" s="72"/>
      <c r="WYF171" s="72"/>
      <c r="WYG171" s="72"/>
      <c r="WYH171" s="72"/>
      <c r="WYI171" s="72"/>
      <c r="WYJ171" s="72"/>
      <c r="WYK171" s="72"/>
      <c r="WYL171" s="72"/>
      <c r="WYM171" s="72"/>
      <c r="WYN171" s="72"/>
      <c r="WYO171" s="72"/>
      <c r="WYP171" s="72"/>
      <c r="WYQ171" s="72"/>
      <c r="WYR171" s="72"/>
      <c r="WYS171" s="72"/>
      <c r="WYT171" s="72"/>
      <c r="WYU171" s="72"/>
      <c r="WYV171" s="72"/>
      <c r="WYW171" s="72"/>
      <c r="WYX171" s="72"/>
      <c r="WYY171" s="72"/>
      <c r="WYZ171" s="72"/>
      <c r="WZA171" s="72"/>
      <c r="WZB171" s="72"/>
      <c r="WZC171" s="72"/>
      <c r="WZD171" s="72"/>
      <c r="WZE171" s="72"/>
      <c r="WZF171" s="72"/>
      <c r="WZG171" s="72"/>
      <c r="WZH171" s="72"/>
      <c r="WZI171" s="72"/>
      <c r="WZJ171" s="72"/>
      <c r="WZK171" s="72"/>
      <c r="WZL171" s="72"/>
      <c r="WZM171" s="72"/>
      <c r="WZN171" s="72"/>
      <c r="WZO171" s="72"/>
      <c r="WZP171" s="72"/>
      <c r="WZQ171" s="72"/>
      <c r="WZR171" s="72"/>
      <c r="WZS171" s="72"/>
      <c r="WZT171" s="72"/>
      <c r="WZU171" s="72"/>
      <c r="WZV171" s="72"/>
      <c r="WZW171" s="72"/>
      <c r="WZX171" s="72"/>
      <c r="WZY171" s="72"/>
      <c r="WZZ171" s="72"/>
      <c r="XAA171" s="72"/>
      <c r="XAB171" s="72"/>
      <c r="XAC171" s="72"/>
      <c r="XAD171" s="72"/>
      <c r="XAE171" s="72"/>
      <c r="XAF171" s="72"/>
      <c r="XAG171" s="72"/>
      <c r="XAH171" s="72"/>
      <c r="XAI171" s="72"/>
      <c r="XAJ171" s="72"/>
      <c r="XAK171" s="72"/>
      <c r="XAL171" s="72"/>
      <c r="XAM171" s="72"/>
      <c r="XAN171" s="72"/>
      <c r="XAO171" s="72"/>
      <c r="XAP171" s="72"/>
      <c r="XAQ171" s="72"/>
      <c r="XAR171" s="72"/>
      <c r="XAS171" s="72"/>
      <c r="XAT171" s="72"/>
      <c r="XAU171" s="72"/>
      <c r="XAV171" s="72"/>
      <c r="XAW171" s="72"/>
      <c r="XAX171" s="72"/>
      <c r="XAY171" s="72"/>
      <c r="XAZ171" s="72"/>
      <c r="XBA171" s="72"/>
      <c r="XBB171" s="72"/>
      <c r="XBC171" s="72"/>
      <c r="XBD171" s="72"/>
      <c r="XBE171" s="72"/>
      <c r="XBF171" s="72"/>
      <c r="XBG171" s="72"/>
      <c r="XBH171" s="72"/>
      <c r="XBI171" s="72"/>
      <c r="XBJ171" s="72"/>
      <c r="XBK171" s="72"/>
      <c r="XBL171" s="72"/>
      <c r="XBM171" s="72"/>
      <c r="XBN171" s="72"/>
      <c r="XBO171" s="72"/>
      <c r="XBP171" s="72"/>
      <c r="XBQ171" s="72"/>
      <c r="XBR171" s="72"/>
      <c r="XBS171" s="72"/>
      <c r="XBT171" s="72"/>
      <c r="XBU171" s="72"/>
      <c r="XBV171" s="72"/>
      <c r="XBW171" s="72"/>
      <c r="XBX171" s="72"/>
      <c r="XBY171" s="72"/>
      <c r="XBZ171" s="72"/>
      <c r="XCA171" s="72"/>
      <c r="XCB171" s="72"/>
      <c r="XCC171" s="72"/>
      <c r="XCD171" s="72"/>
      <c r="XCE171" s="72"/>
      <c r="XCF171" s="72"/>
      <c r="XCG171" s="72"/>
      <c r="XCH171" s="72"/>
      <c r="XCI171" s="72"/>
      <c r="XCJ171" s="72"/>
      <c r="XCK171" s="72"/>
      <c r="XCL171" s="72"/>
      <c r="XCM171" s="72"/>
      <c r="XCN171" s="72"/>
      <c r="XCO171" s="72"/>
      <c r="XCP171" s="72"/>
      <c r="XCQ171" s="72"/>
      <c r="XCR171" s="72"/>
      <c r="XCS171" s="72"/>
      <c r="XCT171" s="72"/>
      <c r="XCU171" s="72"/>
      <c r="XCV171" s="72"/>
      <c r="XCW171" s="72"/>
      <c r="XCX171" s="72"/>
      <c r="XCY171" s="72"/>
      <c r="XCZ171" s="72"/>
      <c r="XDA171" s="72"/>
      <c r="XDB171" s="72"/>
      <c r="XDC171" s="72"/>
      <c r="XDD171" s="72"/>
      <c r="XDE171" s="72"/>
      <c r="XDF171" s="72"/>
      <c r="XDG171" s="72"/>
      <c r="XDH171" s="72"/>
      <c r="XDI171" s="72"/>
      <c r="XDJ171" s="72"/>
      <c r="XDK171" s="72"/>
      <c r="XDL171" s="72"/>
      <c r="XDM171" s="72"/>
      <c r="XDN171" s="72"/>
      <c r="XDO171" s="72"/>
      <c r="XDP171" s="72"/>
      <c r="XDQ171" s="72"/>
      <c r="XDR171" s="72"/>
      <c r="XDS171" s="72"/>
      <c r="XDT171" s="72"/>
      <c r="XDU171" s="72"/>
      <c r="XDV171" s="72"/>
      <c r="XDW171" s="72"/>
      <c r="XDX171" s="72"/>
      <c r="XDY171" s="72"/>
      <c r="XDZ171" s="72"/>
      <c r="XEA171" s="72"/>
      <c r="XEB171" s="72"/>
      <c r="XEC171" s="72"/>
      <c r="XED171" s="72"/>
      <c r="XEE171" s="72"/>
      <c r="XEF171" s="72"/>
      <c r="XEG171" s="72"/>
      <c r="XEH171" s="72"/>
      <c r="XEI171" s="72"/>
      <c r="XEJ171" s="72"/>
      <c r="XEK171" s="72"/>
      <c r="XEL171" s="72"/>
      <c r="XEM171" s="72"/>
      <c r="XEN171" s="72"/>
      <c r="XEO171" s="72"/>
      <c r="XEP171" s="72"/>
      <c r="XEQ171" s="72"/>
      <c r="XER171" s="72"/>
      <c r="XES171" s="72"/>
      <c r="XET171" s="72"/>
      <c r="XEU171" s="72"/>
      <c r="XEV171" s="72"/>
      <c r="XEW171" s="72"/>
      <c r="XEX171" s="72"/>
      <c r="XEY171" s="72"/>
      <c r="XEZ171" s="72"/>
      <c r="XFA171" s="72"/>
      <c r="XFB171" s="72"/>
      <c r="XFC171" s="72"/>
      <c r="XFD171" s="72"/>
    </row>
    <row r="172" spans="1:16384" x14ac:dyDescent="0.25">
      <c r="A172" s="258" t="s">
        <v>264</v>
      </c>
      <c r="B172" s="253">
        <v>30</v>
      </c>
      <c r="C172" s="254">
        <v>0.02</v>
      </c>
      <c r="D172" s="253">
        <v>20</v>
      </c>
      <c r="E172" s="253">
        <v>15</v>
      </c>
      <c r="F172" s="254">
        <v>0.79</v>
      </c>
    </row>
    <row r="173" spans="1:16384" x14ac:dyDescent="0.25">
      <c r="A173" s="258" t="s">
        <v>265</v>
      </c>
      <c r="B173" s="253">
        <v>65</v>
      </c>
      <c r="C173" s="254">
        <v>0.02</v>
      </c>
      <c r="D173" s="253">
        <v>70</v>
      </c>
      <c r="E173" s="253">
        <v>45</v>
      </c>
      <c r="F173" s="254">
        <v>0.63</v>
      </c>
    </row>
    <row r="174" spans="1:16384" x14ac:dyDescent="0.25">
      <c r="A174" s="258" t="s">
        <v>266</v>
      </c>
      <c r="B174" s="253">
        <v>80</v>
      </c>
      <c r="C174" s="254">
        <v>0.02</v>
      </c>
      <c r="D174" s="253">
        <v>80</v>
      </c>
      <c r="E174" s="253">
        <v>55</v>
      </c>
      <c r="F174" s="254">
        <v>0.67</v>
      </c>
    </row>
    <row r="175" spans="1:16384" x14ac:dyDescent="0.25">
      <c r="A175" s="258" t="s">
        <v>389</v>
      </c>
      <c r="B175" s="253">
        <v>5</v>
      </c>
      <c r="C175" s="254">
        <v>0.02</v>
      </c>
      <c r="D175" s="253">
        <v>5</v>
      </c>
      <c r="E175" s="263" t="s">
        <v>121</v>
      </c>
      <c r="F175" s="263" t="s">
        <v>121</v>
      </c>
    </row>
    <row r="176" spans="1:16384" x14ac:dyDescent="0.25">
      <c r="A176" s="258" t="s">
        <v>267</v>
      </c>
      <c r="B176" s="253">
        <v>185</v>
      </c>
      <c r="C176" s="254">
        <v>0.02</v>
      </c>
      <c r="D176" s="253">
        <v>170</v>
      </c>
      <c r="E176" s="253">
        <v>115</v>
      </c>
      <c r="F176" s="254">
        <v>0.66</v>
      </c>
    </row>
    <row r="177" spans="1:6" x14ac:dyDescent="0.25">
      <c r="A177" s="258" t="s">
        <v>268</v>
      </c>
      <c r="B177" s="253">
        <v>75</v>
      </c>
      <c r="C177" s="254">
        <v>0.04</v>
      </c>
      <c r="D177" s="253">
        <v>60</v>
      </c>
      <c r="E177" s="253">
        <v>55</v>
      </c>
      <c r="F177" s="254">
        <v>0.85</v>
      </c>
    </row>
    <row r="178" spans="1:6" x14ac:dyDescent="0.25">
      <c r="A178" s="258" t="s">
        <v>269</v>
      </c>
      <c r="B178" s="253">
        <v>140</v>
      </c>
      <c r="C178" s="254">
        <v>0.04</v>
      </c>
      <c r="D178" s="253">
        <v>150</v>
      </c>
      <c r="E178" s="253">
        <v>100</v>
      </c>
      <c r="F178" s="254">
        <v>0.65</v>
      </c>
    </row>
    <row r="179" spans="1:6" x14ac:dyDescent="0.25">
      <c r="A179" s="258" t="s">
        <v>270</v>
      </c>
      <c r="B179" s="253">
        <v>145</v>
      </c>
      <c r="C179" s="254">
        <v>0.04</v>
      </c>
      <c r="D179" s="253">
        <v>135</v>
      </c>
      <c r="E179" s="253">
        <v>90</v>
      </c>
      <c r="F179" s="254">
        <v>0.66</v>
      </c>
    </row>
    <row r="180" spans="1:6" x14ac:dyDescent="0.25">
      <c r="A180" s="258" t="s">
        <v>390</v>
      </c>
      <c r="B180" s="253">
        <v>15</v>
      </c>
      <c r="C180" s="254">
        <v>0.04</v>
      </c>
      <c r="D180" s="253">
        <v>10</v>
      </c>
      <c r="E180" s="253">
        <v>5</v>
      </c>
      <c r="F180" s="254">
        <v>0.67</v>
      </c>
    </row>
    <row r="181" spans="1:6" x14ac:dyDescent="0.25">
      <c r="A181" s="258" t="s">
        <v>271</v>
      </c>
      <c r="B181" s="253">
        <v>380</v>
      </c>
      <c r="C181" s="254">
        <v>0.04</v>
      </c>
      <c r="D181" s="253">
        <v>360</v>
      </c>
      <c r="E181" s="253">
        <v>245</v>
      </c>
      <c r="F181" s="254">
        <v>0.69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3"/>
  <sheetViews>
    <sheetView zoomScaleNormal="100" workbookViewId="0"/>
  </sheetViews>
  <sheetFormatPr defaultColWidth="8.7109375" defaultRowHeight="15" x14ac:dyDescent="0.25"/>
  <cols>
    <col min="1" max="1" width="40.28515625" style="243" customWidth="1"/>
    <col min="2" max="2" width="17.42578125" style="243" customWidth="1"/>
    <col min="3" max="3" width="11.85546875" style="243" customWidth="1"/>
    <col min="4" max="4" width="13" style="243" customWidth="1"/>
    <col min="5" max="5" width="10.85546875" style="241" customWidth="1"/>
    <col min="6" max="6" width="8.7109375" style="243"/>
    <col min="7" max="7" width="10.85546875" style="243" customWidth="1"/>
    <col min="8" max="8" width="8.7109375" style="243"/>
    <col min="9" max="9" width="11.140625" style="243" bestFit="1" customWidth="1"/>
    <col min="10" max="16384" width="8.7109375" style="243"/>
  </cols>
  <sheetData>
    <row r="1" spans="1:9" ht="45" x14ac:dyDescent="0.25">
      <c r="A1" s="259" t="s">
        <v>272</v>
      </c>
      <c r="B1" s="259" t="s">
        <v>322</v>
      </c>
      <c r="C1" s="259" t="s">
        <v>283</v>
      </c>
      <c r="D1" s="259" t="s">
        <v>300</v>
      </c>
      <c r="E1" s="172"/>
      <c r="F1" s="241"/>
      <c r="G1" s="242" t="s">
        <v>274</v>
      </c>
      <c r="I1" s="244"/>
    </row>
    <row r="2" spans="1:9" ht="15.75" x14ac:dyDescent="0.25">
      <c r="A2" s="260" t="s">
        <v>132</v>
      </c>
      <c r="B2" s="190">
        <v>15</v>
      </c>
      <c r="C2" s="140">
        <v>4200</v>
      </c>
      <c r="D2" s="245">
        <v>0.01</v>
      </c>
      <c r="E2" s="154"/>
      <c r="G2" s="191" t="s">
        <v>275</v>
      </c>
      <c r="I2" s="246"/>
    </row>
    <row r="3" spans="1:9" ht="15.75" x14ac:dyDescent="0.25">
      <c r="A3" s="260" t="s">
        <v>133</v>
      </c>
      <c r="B3" s="190">
        <v>30</v>
      </c>
      <c r="C3" s="140">
        <v>8538</v>
      </c>
      <c r="D3" s="245">
        <v>0.01</v>
      </c>
      <c r="E3" s="154"/>
      <c r="G3" s="191" t="s">
        <v>276</v>
      </c>
      <c r="I3" s="246"/>
    </row>
    <row r="4" spans="1:9" ht="15.75" x14ac:dyDescent="0.25">
      <c r="A4" s="260" t="s">
        <v>134</v>
      </c>
      <c r="B4" s="190">
        <v>30</v>
      </c>
      <c r="C4" s="140">
        <v>9238</v>
      </c>
      <c r="D4" s="245">
        <v>0.01</v>
      </c>
      <c r="E4" s="154"/>
      <c r="G4" s="191" t="s">
        <v>277</v>
      </c>
      <c r="I4" s="246"/>
    </row>
    <row r="5" spans="1:9" ht="15.75" x14ac:dyDescent="0.25">
      <c r="A5" s="260" t="s">
        <v>357</v>
      </c>
      <c r="B5" s="190">
        <v>5</v>
      </c>
      <c r="C5" s="140">
        <v>924</v>
      </c>
      <c r="D5" s="245">
        <v>0.01</v>
      </c>
      <c r="E5" s="154"/>
      <c r="G5" s="191" t="s">
        <v>348</v>
      </c>
      <c r="I5" s="246"/>
    </row>
    <row r="6" spans="1:9" ht="15.75" x14ac:dyDescent="0.25">
      <c r="A6" s="260" t="s">
        <v>135</v>
      </c>
      <c r="B6" s="190">
        <v>75</v>
      </c>
      <c r="C6" s="140">
        <v>22901</v>
      </c>
      <c r="D6" s="245">
        <v>0.01</v>
      </c>
      <c r="E6" s="154"/>
      <c r="G6" s="191" t="s">
        <v>82</v>
      </c>
      <c r="I6" s="246"/>
    </row>
    <row r="7" spans="1:9" ht="15.75" x14ac:dyDescent="0.25">
      <c r="A7" s="260" t="s">
        <v>136</v>
      </c>
      <c r="B7" s="190">
        <v>25</v>
      </c>
      <c r="C7" s="140">
        <v>6900</v>
      </c>
      <c r="D7" s="245">
        <v>0.02</v>
      </c>
      <c r="E7" s="154"/>
      <c r="H7" s="247"/>
      <c r="I7" s="246"/>
    </row>
    <row r="8" spans="1:9" ht="15.75" x14ac:dyDescent="0.25">
      <c r="A8" s="260" t="s">
        <v>137</v>
      </c>
      <c r="B8" s="190">
        <v>40</v>
      </c>
      <c r="C8" s="140">
        <v>11589</v>
      </c>
      <c r="D8" s="245">
        <v>0.02</v>
      </c>
      <c r="E8" s="154"/>
      <c r="I8" s="246"/>
    </row>
    <row r="9" spans="1:9" ht="15.75" x14ac:dyDescent="0.25">
      <c r="A9" s="260" t="s">
        <v>138</v>
      </c>
      <c r="B9" s="190">
        <v>40</v>
      </c>
      <c r="C9" s="140">
        <v>12320</v>
      </c>
      <c r="D9" s="245">
        <v>0.02</v>
      </c>
      <c r="E9" s="154"/>
      <c r="I9" s="246"/>
    </row>
    <row r="10" spans="1:9" ht="15.75" x14ac:dyDescent="0.25">
      <c r="A10" s="260" t="s">
        <v>358</v>
      </c>
      <c r="B10" s="190" t="s">
        <v>121</v>
      </c>
      <c r="C10" s="140" t="s">
        <v>121</v>
      </c>
      <c r="D10" s="245" t="s">
        <v>121</v>
      </c>
      <c r="E10" s="154"/>
      <c r="I10" s="246"/>
    </row>
    <row r="11" spans="1:9" ht="15.75" x14ac:dyDescent="0.25">
      <c r="A11" s="260" t="s">
        <v>139</v>
      </c>
      <c r="B11" s="190">
        <v>105</v>
      </c>
      <c r="C11" s="140">
        <v>31425</v>
      </c>
      <c r="D11" s="245">
        <v>0.02</v>
      </c>
      <c r="E11" s="154"/>
      <c r="I11" s="246"/>
    </row>
    <row r="12" spans="1:9" ht="15.75" x14ac:dyDescent="0.25">
      <c r="A12" s="260" t="s">
        <v>140</v>
      </c>
      <c r="B12" s="190">
        <v>30</v>
      </c>
      <c r="C12" s="140">
        <v>8700</v>
      </c>
      <c r="D12" s="245">
        <v>0.03</v>
      </c>
      <c r="E12" s="154"/>
      <c r="I12" s="246"/>
    </row>
    <row r="13" spans="1:9" ht="15.75" x14ac:dyDescent="0.25">
      <c r="A13" s="260" t="s">
        <v>141</v>
      </c>
      <c r="B13" s="190">
        <v>70</v>
      </c>
      <c r="C13" s="140">
        <v>21021</v>
      </c>
      <c r="D13" s="245">
        <v>0.03</v>
      </c>
      <c r="E13" s="154"/>
      <c r="I13" s="246"/>
    </row>
    <row r="14" spans="1:9" ht="15.75" x14ac:dyDescent="0.25">
      <c r="A14" s="260" t="s">
        <v>142</v>
      </c>
      <c r="B14" s="190">
        <v>60</v>
      </c>
      <c r="C14" s="140">
        <v>18166</v>
      </c>
      <c r="D14" s="245">
        <v>0.02</v>
      </c>
      <c r="E14" s="154"/>
      <c r="I14" s="246"/>
    </row>
    <row r="15" spans="1:9" ht="15.75" x14ac:dyDescent="0.25">
      <c r="A15" s="260" t="s">
        <v>359</v>
      </c>
      <c r="B15" s="190">
        <v>10</v>
      </c>
      <c r="C15" s="140">
        <v>2465</v>
      </c>
      <c r="D15" s="245">
        <v>0.03</v>
      </c>
      <c r="E15" s="154"/>
      <c r="I15" s="246"/>
    </row>
    <row r="16" spans="1:9" ht="15.75" x14ac:dyDescent="0.25">
      <c r="A16" s="260" t="s">
        <v>143</v>
      </c>
      <c r="B16" s="190">
        <v>165</v>
      </c>
      <c r="C16" s="140">
        <v>50352</v>
      </c>
      <c r="D16" s="245">
        <v>0.03</v>
      </c>
      <c r="E16" s="154"/>
      <c r="I16" s="246"/>
    </row>
    <row r="17" spans="1:9" ht="15.75" x14ac:dyDescent="0.25">
      <c r="A17" s="260" t="s">
        <v>144</v>
      </c>
      <c r="B17" s="190">
        <v>25</v>
      </c>
      <c r="C17" s="140">
        <v>7200</v>
      </c>
      <c r="D17" s="245">
        <v>0.02</v>
      </c>
      <c r="E17" s="154"/>
      <c r="I17" s="246"/>
    </row>
    <row r="18" spans="1:9" ht="15.75" x14ac:dyDescent="0.25">
      <c r="A18" s="260" t="s">
        <v>145</v>
      </c>
      <c r="B18" s="190">
        <v>60</v>
      </c>
      <c r="C18" s="140">
        <v>17665</v>
      </c>
      <c r="D18" s="245">
        <v>0.03</v>
      </c>
      <c r="E18" s="154"/>
      <c r="I18" s="246"/>
    </row>
    <row r="19" spans="1:9" ht="15.75" x14ac:dyDescent="0.25">
      <c r="A19" s="260" t="s">
        <v>146</v>
      </c>
      <c r="B19" s="190">
        <v>55</v>
      </c>
      <c r="C19" s="140">
        <v>16622</v>
      </c>
      <c r="D19" s="245">
        <v>0.02</v>
      </c>
      <c r="E19" s="154"/>
      <c r="I19" s="246"/>
    </row>
    <row r="20" spans="1:9" ht="15.75" x14ac:dyDescent="0.25">
      <c r="A20" s="260" t="s">
        <v>360</v>
      </c>
      <c r="B20" s="190">
        <v>10</v>
      </c>
      <c r="C20" s="140">
        <v>2773</v>
      </c>
      <c r="D20" s="245">
        <v>0.04</v>
      </c>
      <c r="E20" s="154"/>
      <c r="I20" s="246"/>
    </row>
    <row r="21" spans="1:9" ht="15.75" x14ac:dyDescent="0.25">
      <c r="A21" s="260" t="s">
        <v>147</v>
      </c>
      <c r="B21" s="190">
        <v>145</v>
      </c>
      <c r="C21" s="140">
        <v>44260</v>
      </c>
      <c r="D21" s="245">
        <v>0.02</v>
      </c>
      <c r="E21" s="154"/>
      <c r="I21" s="246"/>
    </row>
    <row r="22" spans="1:9" ht="15.75" x14ac:dyDescent="0.25">
      <c r="A22" s="260" t="s">
        <v>148</v>
      </c>
      <c r="B22" s="190">
        <v>10</v>
      </c>
      <c r="C22" s="140">
        <v>3000</v>
      </c>
      <c r="D22" s="245">
        <v>0.01</v>
      </c>
      <c r="E22" s="154"/>
      <c r="I22" s="246"/>
    </row>
    <row r="23" spans="1:9" ht="15.75" x14ac:dyDescent="0.25">
      <c r="A23" s="260" t="s">
        <v>149</v>
      </c>
      <c r="B23" s="190">
        <v>25</v>
      </c>
      <c r="C23" s="140">
        <v>8228</v>
      </c>
      <c r="D23" s="245">
        <v>0.01</v>
      </c>
      <c r="E23" s="154"/>
      <c r="I23" s="246"/>
    </row>
    <row r="24" spans="1:9" ht="15.75" x14ac:dyDescent="0.25">
      <c r="A24" s="260" t="s">
        <v>150</v>
      </c>
      <c r="B24" s="190">
        <v>30</v>
      </c>
      <c r="C24" s="140">
        <v>8930</v>
      </c>
      <c r="D24" s="245">
        <v>0.01</v>
      </c>
      <c r="E24" s="154"/>
      <c r="I24" s="246"/>
    </row>
    <row r="25" spans="1:9" ht="15.75" x14ac:dyDescent="0.25">
      <c r="A25" s="260" t="s">
        <v>361</v>
      </c>
      <c r="B25" s="190" t="s">
        <v>121</v>
      </c>
      <c r="C25" s="140" t="s">
        <v>121</v>
      </c>
      <c r="D25" s="245" t="s">
        <v>121</v>
      </c>
      <c r="E25" s="154"/>
      <c r="I25" s="246"/>
    </row>
    <row r="26" spans="1:9" ht="15.75" x14ac:dyDescent="0.25">
      <c r="A26" s="260" t="s">
        <v>151</v>
      </c>
      <c r="B26" s="190">
        <v>70</v>
      </c>
      <c r="C26" s="140">
        <v>20774</v>
      </c>
      <c r="D26" s="245">
        <v>0.01</v>
      </c>
      <c r="E26" s="154"/>
      <c r="I26" s="246"/>
    </row>
    <row r="27" spans="1:9" ht="15.75" x14ac:dyDescent="0.25">
      <c r="A27" s="260" t="s">
        <v>152</v>
      </c>
      <c r="B27" s="190">
        <v>45</v>
      </c>
      <c r="C27" s="140">
        <v>12900</v>
      </c>
      <c r="D27" s="245">
        <v>0.04</v>
      </c>
      <c r="E27" s="154"/>
      <c r="I27" s="246"/>
    </row>
    <row r="28" spans="1:9" ht="15.75" x14ac:dyDescent="0.25">
      <c r="A28" s="260" t="s">
        <v>153</v>
      </c>
      <c r="B28" s="190">
        <v>70</v>
      </c>
      <c r="C28" s="140">
        <v>21642</v>
      </c>
      <c r="D28" s="245">
        <v>0.03</v>
      </c>
      <c r="E28" s="154"/>
      <c r="I28" s="246"/>
    </row>
    <row r="29" spans="1:9" ht="15.75" x14ac:dyDescent="0.25">
      <c r="A29" s="260" t="s">
        <v>154</v>
      </c>
      <c r="B29" s="190">
        <v>85</v>
      </c>
      <c r="C29" s="140">
        <v>26779</v>
      </c>
      <c r="D29" s="245">
        <v>0.04</v>
      </c>
      <c r="E29" s="154"/>
      <c r="I29" s="246"/>
    </row>
    <row r="30" spans="1:9" ht="15.75" x14ac:dyDescent="0.25">
      <c r="A30" s="260" t="s">
        <v>362</v>
      </c>
      <c r="B30" s="190">
        <v>10</v>
      </c>
      <c r="C30" s="140">
        <v>2465</v>
      </c>
      <c r="D30" s="245">
        <v>0.03</v>
      </c>
      <c r="E30" s="154"/>
      <c r="I30" s="246"/>
    </row>
    <row r="31" spans="1:9" ht="15.75" x14ac:dyDescent="0.25">
      <c r="A31" s="260" t="s">
        <v>155</v>
      </c>
      <c r="B31" s="190">
        <v>210</v>
      </c>
      <c r="C31" s="140">
        <v>63785</v>
      </c>
      <c r="D31" s="245">
        <v>0.03</v>
      </c>
      <c r="E31" s="154"/>
      <c r="I31" s="246"/>
    </row>
    <row r="32" spans="1:9" ht="15.75" x14ac:dyDescent="0.25">
      <c r="A32" s="260" t="s">
        <v>156</v>
      </c>
      <c r="B32" s="190">
        <v>35</v>
      </c>
      <c r="C32" s="140">
        <v>11100</v>
      </c>
      <c r="D32" s="245">
        <v>0.03</v>
      </c>
      <c r="E32" s="154"/>
      <c r="I32" s="246"/>
    </row>
    <row r="33" spans="1:9" ht="15.75" x14ac:dyDescent="0.25">
      <c r="A33" s="260" t="s">
        <v>157</v>
      </c>
      <c r="B33" s="190">
        <v>80</v>
      </c>
      <c r="C33" s="140">
        <v>24062</v>
      </c>
      <c r="D33" s="245">
        <v>0.03</v>
      </c>
      <c r="E33" s="154"/>
      <c r="I33" s="246"/>
    </row>
    <row r="34" spans="1:9" ht="15.75" x14ac:dyDescent="0.25">
      <c r="A34" s="260" t="s">
        <v>158</v>
      </c>
      <c r="B34" s="190">
        <v>100</v>
      </c>
      <c r="C34" s="140">
        <v>30177</v>
      </c>
      <c r="D34" s="245">
        <v>0.04</v>
      </c>
      <c r="E34" s="154"/>
      <c r="I34" s="246"/>
    </row>
    <row r="35" spans="1:9" ht="15.75" x14ac:dyDescent="0.25">
      <c r="A35" s="260" t="s">
        <v>363</v>
      </c>
      <c r="B35" s="190">
        <v>10</v>
      </c>
      <c r="C35" s="140">
        <v>3082</v>
      </c>
      <c r="D35" s="245">
        <v>0.04</v>
      </c>
      <c r="E35" s="154"/>
      <c r="I35" s="246"/>
    </row>
    <row r="36" spans="1:9" ht="15.75" x14ac:dyDescent="0.25">
      <c r="A36" s="260" t="s">
        <v>159</v>
      </c>
      <c r="B36" s="190">
        <v>225</v>
      </c>
      <c r="C36" s="140">
        <v>68421</v>
      </c>
      <c r="D36" s="245">
        <v>0.04</v>
      </c>
      <c r="E36" s="154"/>
      <c r="I36" s="246"/>
    </row>
    <row r="37" spans="1:9" ht="15.75" x14ac:dyDescent="0.25">
      <c r="A37" s="260" t="s">
        <v>160</v>
      </c>
      <c r="B37" s="190">
        <v>40</v>
      </c>
      <c r="C37" s="140">
        <v>12300</v>
      </c>
      <c r="D37" s="245">
        <v>0.04</v>
      </c>
      <c r="E37" s="154"/>
      <c r="I37" s="246"/>
    </row>
    <row r="38" spans="1:9" ht="15.75" x14ac:dyDescent="0.25">
      <c r="A38" s="260" t="s">
        <v>161</v>
      </c>
      <c r="B38" s="190">
        <v>80</v>
      </c>
      <c r="C38" s="140">
        <v>23757</v>
      </c>
      <c r="D38" s="245">
        <v>0.03</v>
      </c>
      <c r="E38" s="154"/>
      <c r="I38" s="246"/>
    </row>
    <row r="39" spans="1:9" ht="15.75" x14ac:dyDescent="0.25">
      <c r="A39" s="260" t="s">
        <v>162</v>
      </c>
      <c r="B39" s="190">
        <v>70</v>
      </c>
      <c r="C39" s="140">
        <v>20930</v>
      </c>
      <c r="D39" s="245">
        <v>0.03</v>
      </c>
      <c r="E39" s="154"/>
      <c r="I39" s="246"/>
    </row>
    <row r="40" spans="1:9" ht="15.75" x14ac:dyDescent="0.25">
      <c r="A40" s="260" t="s">
        <v>364</v>
      </c>
      <c r="B40" s="190">
        <v>15</v>
      </c>
      <c r="C40" s="140">
        <v>4006</v>
      </c>
      <c r="D40" s="245">
        <v>0.05</v>
      </c>
      <c r="E40" s="154"/>
      <c r="I40" s="246"/>
    </row>
    <row r="41" spans="1:9" ht="15.75" x14ac:dyDescent="0.25">
      <c r="A41" s="260" t="s">
        <v>163</v>
      </c>
      <c r="B41" s="190">
        <v>200</v>
      </c>
      <c r="C41" s="140">
        <v>60993</v>
      </c>
      <c r="D41" s="245">
        <v>0.03</v>
      </c>
      <c r="E41" s="154"/>
      <c r="I41" s="246"/>
    </row>
    <row r="42" spans="1:9" ht="15.75" x14ac:dyDescent="0.25">
      <c r="A42" s="260" t="s">
        <v>164</v>
      </c>
      <c r="B42" s="190">
        <v>35</v>
      </c>
      <c r="C42" s="140">
        <v>10200</v>
      </c>
      <c r="D42" s="245">
        <v>0.03</v>
      </c>
      <c r="E42" s="154"/>
      <c r="I42" s="246"/>
    </row>
    <row r="43" spans="1:9" ht="15.75" x14ac:dyDescent="0.25">
      <c r="A43" s="260" t="s">
        <v>165</v>
      </c>
      <c r="B43" s="190">
        <v>60</v>
      </c>
      <c r="C43" s="140">
        <v>18275</v>
      </c>
      <c r="D43" s="245">
        <v>0.03</v>
      </c>
      <c r="E43" s="154"/>
      <c r="I43" s="246"/>
    </row>
    <row r="44" spans="1:9" ht="15.75" x14ac:dyDescent="0.25">
      <c r="A44" s="260" t="s">
        <v>166</v>
      </c>
      <c r="B44" s="190">
        <v>50</v>
      </c>
      <c r="C44" s="140">
        <v>15392</v>
      </c>
      <c r="D44" s="245">
        <v>0.02</v>
      </c>
      <c r="E44" s="154"/>
      <c r="I44" s="246"/>
    </row>
    <row r="45" spans="1:9" ht="15.75" x14ac:dyDescent="0.25">
      <c r="A45" s="260" t="s">
        <v>365</v>
      </c>
      <c r="B45" s="190">
        <v>5</v>
      </c>
      <c r="C45" s="140">
        <v>1541</v>
      </c>
      <c r="D45" s="245">
        <v>0.02</v>
      </c>
      <c r="E45" s="154"/>
      <c r="I45" s="246"/>
    </row>
    <row r="46" spans="1:9" ht="15.75" x14ac:dyDescent="0.25">
      <c r="A46" s="260" t="s">
        <v>167</v>
      </c>
      <c r="B46" s="190">
        <v>150</v>
      </c>
      <c r="C46" s="140">
        <v>45408</v>
      </c>
      <c r="D46" s="245">
        <v>0.02</v>
      </c>
      <c r="E46" s="154"/>
      <c r="I46" s="246"/>
    </row>
    <row r="47" spans="1:9" ht="15.75" x14ac:dyDescent="0.25">
      <c r="A47" s="260" t="s">
        <v>168</v>
      </c>
      <c r="B47" s="190">
        <v>15</v>
      </c>
      <c r="C47" s="140">
        <v>3900</v>
      </c>
      <c r="D47" s="245">
        <v>0.01</v>
      </c>
      <c r="E47" s="154"/>
      <c r="I47" s="246"/>
    </row>
    <row r="48" spans="1:9" ht="15.75" x14ac:dyDescent="0.25">
      <c r="A48" s="260" t="s">
        <v>169</v>
      </c>
      <c r="B48" s="190">
        <v>25</v>
      </c>
      <c r="C48" s="140">
        <v>8228</v>
      </c>
      <c r="D48" s="245">
        <v>0.01</v>
      </c>
      <c r="E48" s="154"/>
      <c r="I48" s="246"/>
    </row>
    <row r="49" spans="1:9" ht="15.75" x14ac:dyDescent="0.25">
      <c r="A49" s="260" t="s">
        <v>170</v>
      </c>
      <c r="B49" s="190">
        <v>35</v>
      </c>
      <c r="C49" s="140">
        <v>10465</v>
      </c>
      <c r="D49" s="245">
        <v>0.01</v>
      </c>
      <c r="E49" s="154"/>
      <c r="I49" s="246"/>
    </row>
    <row r="50" spans="1:9" ht="15.75" x14ac:dyDescent="0.25">
      <c r="A50" s="260" t="s">
        <v>366</v>
      </c>
      <c r="B50" s="190">
        <v>5</v>
      </c>
      <c r="C50" s="140">
        <v>1849</v>
      </c>
      <c r="D50" s="245">
        <v>0.02</v>
      </c>
      <c r="E50" s="154"/>
      <c r="I50" s="246"/>
    </row>
    <row r="51" spans="1:9" ht="15.75" x14ac:dyDescent="0.25">
      <c r="A51" s="260" t="s">
        <v>171</v>
      </c>
      <c r="B51" s="190">
        <v>80</v>
      </c>
      <c r="C51" s="140">
        <v>24441</v>
      </c>
      <c r="D51" s="245">
        <v>0.01</v>
      </c>
      <c r="E51" s="154"/>
      <c r="I51" s="246"/>
    </row>
    <row r="52" spans="1:9" ht="15.75" x14ac:dyDescent="0.25">
      <c r="A52" s="260" t="s">
        <v>172</v>
      </c>
      <c r="B52" s="190">
        <v>35</v>
      </c>
      <c r="C52" s="140">
        <v>10200</v>
      </c>
      <c r="D52" s="245">
        <v>0.03</v>
      </c>
      <c r="E52" s="154"/>
      <c r="I52" s="246"/>
    </row>
    <row r="53" spans="1:9" ht="15.75" x14ac:dyDescent="0.25">
      <c r="A53" s="260" t="s">
        <v>173</v>
      </c>
      <c r="B53" s="190">
        <v>50</v>
      </c>
      <c r="C53" s="140">
        <v>15855</v>
      </c>
      <c r="D53" s="245">
        <v>0.02</v>
      </c>
      <c r="E53" s="154"/>
      <c r="I53" s="246"/>
    </row>
    <row r="54" spans="1:9" ht="15.75" x14ac:dyDescent="0.25">
      <c r="A54" s="260" t="s">
        <v>174</v>
      </c>
      <c r="B54" s="190">
        <v>45</v>
      </c>
      <c r="C54" s="140">
        <v>14154</v>
      </c>
      <c r="D54" s="245">
        <v>0.02</v>
      </c>
      <c r="E54" s="154"/>
      <c r="I54" s="246"/>
    </row>
    <row r="55" spans="1:9" ht="15.75" x14ac:dyDescent="0.25">
      <c r="A55" s="260" t="s">
        <v>367</v>
      </c>
      <c r="B55" s="190">
        <v>10</v>
      </c>
      <c r="C55" s="140">
        <v>3698</v>
      </c>
      <c r="D55" s="245">
        <v>0.05</v>
      </c>
      <c r="E55" s="154"/>
      <c r="I55" s="246"/>
    </row>
    <row r="56" spans="1:9" ht="15.75" x14ac:dyDescent="0.25">
      <c r="A56" s="260" t="s">
        <v>175</v>
      </c>
      <c r="B56" s="190">
        <v>145</v>
      </c>
      <c r="C56" s="140">
        <v>43906</v>
      </c>
      <c r="D56" s="245">
        <v>0.02</v>
      </c>
      <c r="E56" s="154"/>
      <c r="I56" s="246"/>
    </row>
    <row r="57" spans="1:9" ht="15.75" x14ac:dyDescent="0.25">
      <c r="A57" s="260" t="s">
        <v>176</v>
      </c>
      <c r="B57" s="190">
        <v>40</v>
      </c>
      <c r="C57" s="140">
        <v>11700</v>
      </c>
      <c r="D57" s="245">
        <v>0.03</v>
      </c>
      <c r="E57" s="154"/>
      <c r="I57" s="246"/>
    </row>
    <row r="58" spans="1:9" ht="15.75" x14ac:dyDescent="0.25">
      <c r="A58" s="260" t="s">
        <v>177</v>
      </c>
      <c r="B58" s="190">
        <v>80</v>
      </c>
      <c r="C58" s="140">
        <v>24982</v>
      </c>
      <c r="D58" s="245">
        <v>0.04</v>
      </c>
      <c r="E58" s="154"/>
      <c r="I58" s="246"/>
    </row>
    <row r="59" spans="1:9" ht="15.75" x14ac:dyDescent="0.25">
      <c r="A59" s="260" t="s">
        <v>178</v>
      </c>
      <c r="B59" s="190">
        <v>95</v>
      </c>
      <c r="C59" s="140">
        <v>28942</v>
      </c>
      <c r="D59" s="245">
        <v>0.04</v>
      </c>
      <c r="E59" s="154"/>
      <c r="I59" s="246"/>
    </row>
    <row r="60" spans="1:9" ht="15.75" x14ac:dyDescent="0.25">
      <c r="A60" s="260" t="s">
        <v>368</v>
      </c>
      <c r="B60" s="190">
        <v>10</v>
      </c>
      <c r="C60" s="140">
        <v>3390</v>
      </c>
      <c r="D60" s="245">
        <v>0.04</v>
      </c>
      <c r="E60" s="154"/>
      <c r="I60" s="246"/>
    </row>
    <row r="61" spans="1:9" ht="15.75" x14ac:dyDescent="0.25">
      <c r="A61" s="260" t="s">
        <v>179</v>
      </c>
      <c r="B61" s="190">
        <v>225</v>
      </c>
      <c r="C61" s="140">
        <v>69014</v>
      </c>
      <c r="D61" s="245">
        <v>0.04</v>
      </c>
      <c r="E61" s="154"/>
      <c r="I61" s="246"/>
    </row>
    <row r="62" spans="1:9" ht="15.75" x14ac:dyDescent="0.25">
      <c r="A62" s="260" t="s">
        <v>180</v>
      </c>
      <c r="B62" s="190">
        <v>35</v>
      </c>
      <c r="C62" s="140">
        <v>11100</v>
      </c>
      <c r="D62" s="245">
        <v>0.03</v>
      </c>
      <c r="E62" s="154"/>
      <c r="I62" s="246"/>
    </row>
    <row r="63" spans="1:9" ht="15.75" x14ac:dyDescent="0.25">
      <c r="A63" s="260" t="s">
        <v>181</v>
      </c>
      <c r="B63" s="190">
        <v>65</v>
      </c>
      <c r="C63" s="140">
        <v>19496</v>
      </c>
      <c r="D63" s="245">
        <v>0.03</v>
      </c>
      <c r="E63" s="154"/>
      <c r="I63" s="246"/>
    </row>
    <row r="64" spans="1:9" ht="15.75" x14ac:dyDescent="0.25">
      <c r="A64" s="260" t="s">
        <v>182</v>
      </c>
      <c r="B64" s="190">
        <v>75</v>
      </c>
      <c r="C64" s="140">
        <v>23084</v>
      </c>
      <c r="D64" s="245">
        <v>0.03</v>
      </c>
      <c r="E64" s="154"/>
      <c r="I64" s="246"/>
    </row>
    <row r="65" spans="1:9" ht="15.75" x14ac:dyDescent="0.25">
      <c r="A65" s="260" t="s">
        <v>369</v>
      </c>
      <c r="B65" s="190">
        <v>10</v>
      </c>
      <c r="C65" s="140">
        <v>2773</v>
      </c>
      <c r="D65" s="245">
        <v>0.04</v>
      </c>
      <c r="E65" s="154"/>
      <c r="I65" s="246"/>
    </row>
    <row r="66" spans="1:9" ht="15.75" x14ac:dyDescent="0.25">
      <c r="A66" s="260" t="s">
        <v>183</v>
      </c>
      <c r="B66" s="190">
        <v>185</v>
      </c>
      <c r="C66" s="140">
        <v>56453</v>
      </c>
      <c r="D66" s="245">
        <v>0.03</v>
      </c>
      <c r="E66" s="154"/>
      <c r="I66" s="246"/>
    </row>
    <row r="67" spans="1:9" ht="15.75" x14ac:dyDescent="0.25">
      <c r="A67" s="260" t="s">
        <v>184</v>
      </c>
      <c r="B67" s="190">
        <v>65</v>
      </c>
      <c r="C67" s="140">
        <v>19500</v>
      </c>
      <c r="D67" s="245">
        <v>0.06</v>
      </c>
      <c r="E67" s="154"/>
      <c r="I67" s="246"/>
    </row>
    <row r="68" spans="1:9" ht="15.75" x14ac:dyDescent="0.25">
      <c r="A68" s="260" t="s">
        <v>185</v>
      </c>
      <c r="B68" s="190">
        <v>155</v>
      </c>
      <c r="C68" s="140">
        <v>46924</v>
      </c>
      <c r="D68" s="245">
        <v>7.0000000000000007E-2</v>
      </c>
      <c r="E68" s="154"/>
      <c r="I68" s="246"/>
    </row>
    <row r="69" spans="1:9" ht="15.75" x14ac:dyDescent="0.25">
      <c r="A69" s="260" t="s">
        <v>186</v>
      </c>
      <c r="B69" s="190">
        <v>180</v>
      </c>
      <c r="C69" s="140">
        <v>55736</v>
      </c>
      <c r="D69" s="245">
        <v>0.08</v>
      </c>
      <c r="E69" s="154"/>
      <c r="I69" s="246"/>
    </row>
    <row r="70" spans="1:9" ht="15.75" x14ac:dyDescent="0.25">
      <c r="A70" s="260" t="s">
        <v>370</v>
      </c>
      <c r="B70" s="190">
        <v>20</v>
      </c>
      <c r="C70" s="140">
        <v>5855</v>
      </c>
      <c r="D70" s="245">
        <v>0.08</v>
      </c>
      <c r="E70" s="154"/>
      <c r="I70" s="246"/>
    </row>
    <row r="71" spans="1:9" ht="15.75" x14ac:dyDescent="0.25">
      <c r="A71" s="260" t="s">
        <v>187</v>
      </c>
      <c r="B71" s="190">
        <v>420</v>
      </c>
      <c r="C71" s="140">
        <v>128015</v>
      </c>
      <c r="D71" s="245">
        <v>7.0000000000000007E-2</v>
      </c>
      <c r="E71" s="154"/>
      <c r="I71" s="246"/>
    </row>
    <row r="72" spans="1:9" ht="15.75" x14ac:dyDescent="0.25">
      <c r="A72" s="260" t="s">
        <v>188</v>
      </c>
      <c r="B72" s="190">
        <v>145</v>
      </c>
      <c r="C72" s="140">
        <v>44100</v>
      </c>
      <c r="D72" s="245">
        <v>0.13</v>
      </c>
      <c r="E72" s="154"/>
      <c r="I72" s="246"/>
    </row>
    <row r="73" spans="1:9" ht="15.75" x14ac:dyDescent="0.25">
      <c r="A73" s="260" t="s">
        <v>189</v>
      </c>
      <c r="B73" s="190">
        <v>335</v>
      </c>
      <c r="C73" s="140">
        <v>102076</v>
      </c>
      <c r="D73" s="245">
        <v>0.15</v>
      </c>
      <c r="E73" s="154"/>
      <c r="I73" s="246"/>
    </row>
    <row r="74" spans="1:9" ht="15.75" x14ac:dyDescent="0.25">
      <c r="A74" s="260" t="s">
        <v>190</v>
      </c>
      <c r="B74" s="190">
        <v>370</v>
      </c>
      <c r="C74" s="140">
        <v>114241</v>
      </c>
      <c r="D74" s="245">
        <v>0.16</v>
      </c>
      <c r="E74" s="154"/>
      <c r="I74" s="246"/>
    </row>
    <row r="75" spans="1:9" ht="15.75" x14ac:dyDescent="0.25">
      <c r="A75" s="260" t="s">
        <v>371</v>
      </c>
      <c r="B75" s="190">
        <v>35</v>
      </c>
      <c r="C75" s="140">
        <v>10477</v>
      </c>
      <c r="D75" s="245">
        <v>0.14000000000000001</v>
      </c>
      <c r="E75" s="154"/>
      <c r="I75" s="246"/>
    </row>
    <row r="76" spans="1:9" ht="15.75" x14ac:dyDescent="0.25">
      <c r="A76" s="260" t="s">
        <v>191</v>
      </c>
      <c r="B76" s="190">
        <v>885</v>
      </c>
      <c r="C76" s="140">
        <v>270894</v>
      </c>
      <c r="D76" s="245">
        <v>0.15</v>
      </c>
      <c r="E76" s="154"/>
      <c r="I76" s="246"/>
    </row>
    <row r="77" spans="1:9" ht="15.75" x14ac:dyDescent="0.25">
      <c r="A77" s="260" t="s">
        <v>192</v>
      </c>
      <c r="B77" s="190">
        <v>40</v>
      </c>
      <c r="C77" s="140">
        <v>11700</v>
      </c>
      <c r="D77" s="245">
        <v>0.03</v>
      </c>
      <c r="E77" s="154"/>
      <c r="I77" s="246"/>
    </row>
    <row r="78" spans="1:9" ht="15.75" x14ac:dyDescent="0.25">
      <c r="A78" s="260" t="s">
        <v>193</v>
      </c>
      <c r="B78" s="190">
        <v>95</v>
      </c>
      <c r="C78" s="140">
        <v>28349</v>
      </c>
      <c r="D78" s="245">
        <v>0.04</v>
      </c>
      <c r="E78" s="154"/>
      <c r="I78" s="246"/>
    </row>
    <row r="79" spans="1:9" ht="15.75" x14ac:dyDescent="0.25">
      <c r="A79" s="260" t="s">
        <v>194</v>
      </c>
      <c r="B79" s="190">
        <v>85</v>
      </c>
      <c r="C79" s="140">
        <v>26498</v>
      </c>
      <c r="D79" s="245">
        <v>0.04</v>
      </c>
      <c r="E79" s="154"/>
      <c r="I79" s="246"/>
    </row>
    <row r="80" spans="1:9" ht="15.75" x14ac:dyDescent="0.25">
      <c r="A80" s="260" t="s">
        <v>372</v>
      </c>
      <c r="B80" s="190">
        <v>10</v>
      </c>
      <c r="C80" s="140">
        <v>2773</v>
      </c>
      <c r="D80" s="245">
        <v>0.04</v>
      </c>
      <c r="E80" s="154"/>
      <c r="I80" s="246"/>
    </row>
    <row r="81" spans="1:9" ht="15.75" x14ac:dyDescent="0.25">
      <c r="A81" s="260" t="s">
        <v>195</v>
      </c>
      <c r="B81" s="190">
        <v>225</v>
      </c>
      <c r="C81" s="140">
        <v>69320</v>
      </c>
      <c r="D81" s="245">
        <v>0.04</v>
      </c>
      <c r="E81" s="154"/>
      <c r="I81" s="246"/>
    </row>
    <row r="82" spans="1:9" x14ac:dyDescent="0.25">
      <c r="A82" s="261" t="s">
        <v>196</v>
      </c>
      <c r="B82" s="190">
        <v>50</v>
      </c>
      <c r="C82" s="140">
        <v>14400</v>
      </c>
      <c r="D82" s="245">
        <v>0.04</v>
      </c>
      <c r="E82" s="154"/>
      <c r="I82" s="244"/>
    </row>
    <row r="83" spans="1:9" x14ac:dyDescent="0.25">
      <c r="A83" s="261" t="s">
        <v>197</v>
      </c>
      <c r="B83" s="190">
        <v>80</v>
      </c>
      <c r="C83" s="140">
        <v>24088</v>
      </c>
      <c r="D83" s="245">
        <v>0.03</v>
      </c>
      <c r="E83" s="154"/>
    </row>
    <row r="84" spans="1:9" x14ac:dyDescent="0.25">
      <c r="A84" s="261" t="s">
        <v>198</v>
      </c>
      <c r="B84" s="190">
        <v>85</v>
      </c>
      <c r="C84" s="140">
        <v>25567</v>
      </c>
      <c r="D84" s="245">
        <v>0.03</v>
      </c>
      <c r="E84" s="154"/>
    </row>
    <row r="85" spans="1:9" x14ac:dyDescent="0.25">
      <c r="A85" s="261" t="s">
        <v>373</v>
      </c>
      <c r="B85" s="190">
        <v>10</v>
      </c>
      <c r="C85" s="140">
        <v>2773</v>
      </c>
      <c r="D85" s="245">
        <v>0.04</v>
      </c>
      <c r="E85" s="154"/>
    </row>
    <row r="86" spans="1:9" x14ac:dyDescent="0.25">
      <c r="A86" s="261" t="s">
        <v>199</v>
      </c>
      <c r="B86" s="190">
        <v>220</v>
      </c>
      <c r="C86" s="140">
        <v>66828</v>
      </c>
      <c r="D86" s="245">
        <v>0.04</v>
      </c>
      <c r="E86" s="154"/>
    </row>
    <row r="87" spans="1:9" x14ac:dyDescent="0.25">
      <c r="A87" s="261" t="s">
        <v>200</v>
      </c>
      <c r="B87" s="190">
        <v>20</v>
      </c>
      <c r="C87" s="140">
        <v>5700</v>
      </c>
      <c r="D87" s="245">
        <v>0.02</v>
      </c>
      <c r="E87" s="154"/>
    </row>
    <row r="88" spans="1:9" x14ac:dyDescent="0.25">
      <c r="A88" s="261" t="s">
        <v>201</v>
      </c>
      <c r="B88" s="190">
        <v>40</v>
      </c>
      <c r="C88" s="140">
        <v>11889</v>
      </c>
      <c r="D88" s="245">
        <v>0.02</v>
      </c>
      <c r="E88" s="154"/>
    </row>
    <row r="89" spans="1:9" x14ac:dyDescent="0.25">
      <c r="A89" s="261" t="s">
        <v>202</v>
      </c>
      <c r="B89" s="190">
        <v>40</v>
      </c>
      <c r="C89" s="140">
        <v>12015</v>
      </c>
      <c r="D89" s="245">
        <v>0.02</v>
      </c>
      <c r="E89" s="154"/>
    </row>
    <row r="90" spans="1:9" x14ac:dyDescent="0.25">
      <c r="A90" s="261" t="s">
        <v>374</v>
      </c>
      <c r="B90" s="190">
        <v>5</v>
      </c>
      <c r="C90" s="140">
        <v>924</v>
      </c>
      <c r="D90" s="245">
        <v>0.01</v>
      </c>
      <c r="E90" s="154"/>
    </row>
    <row r="91" spans="1:9" x14ac:dyDescent="0.25">
      <c r="A91" s="261" t="s">
        <v>203</v>
      </c>
      <c r="B91" s="190">
        <v>100</v>
      </c>
      <c r="C91" s="140">
        <v>30528</v>
      </c>
      <c r="D91" s="245">
        <v>0.02</v>
      </c>
      <c r="E91" s="154"/>
    </row>
    <row r="92" spans="1:9" x14ac:dyDescent="0.25">
      <c r="A92" s="261" t="s">
        <v>204</v>
      </c>
      <c r="B92" s="190">
        <v>10</v>
      </c>
      <c r="C92" s="140">
        <v>3300</v>
      </c>
      <c r="D92" s="245">
        <v>0.01</v>
      </c>
      <c r="E92" s="154"/>
    </row>
    <row r="93" spans="1:9" x14ac:dyDescent="0.25">
      <c r="A93" s="261" t="s">
        <v>205</v>
      </c>
      <c r="B93" s="190">
        <v>25</v>
      </c>
      <c r="C93" s="140">
        <v>7928</v>
      </c>
      <c r="D93" s="245">
        <v>0.01</v>
      </c>
      <c r="E93" s="154"/>
    </row>
    <row r="94" spans="1:9" x14ac:dyDescent="0.25">
      <c r="A94" s="260" t="s">
        <v>206</v>
      </c>
      <c r="B94" s="190">
        <v>20</v>
      </c>
      <c r="C94" s="140">
        <v>6468</v>
      </c>
      <c r="D94" s="245">
        <v>0.01</v>
      </c>
      <c r="E94" s="154"/>
    </row>
    <row r="95" spans="1:9" x14ac:dyDescent="0.25">
      <c r="A95" s="260" t="s">
        <v>375</v>
      </c>
      <c r="B95" s="190">
        <v>5</v>
      </c>
      <c r="C95" s="140">
        <v>1233</v>
      </c>
      <c r="D95" s="245">
        <v>0.02</v>
      </c>
      <c r="E95" s="154"/>
    </row>
    <row r="96" spans="1:9" x14ac:dyDescent="0.25">
      <c r="A96" s="260" t="s">
        <v>207</v>
      </c>
      <c r="B96" s="190">
        <v>60</v>
      </c>
      <c r="C96" s="140">
        <v>18928</v>
      </c>
      <c r="D96" s="245">
        <v>0.01</v>
      </c>
      <c r="E96" s="154"/>
    </row>
    <row r="97" spans="1:5" x14ac:dyDescent="0.25">
      <c r="A97" s="260" t="s">
        <v>208</v>
      </c>
      <c r="B97" s="190">
        <v>5</v>
      </c>
      <c r="C97" s="140">
        <v>1500</v>
      </c>
      <c r="D97" s="245">
        <v>0</v>
      </c>
      <c r="E97" s="154"/>
    </row>
    <row r="98" spans="1:5" x14ac:dyDescent="0.25">
      <c r="A98" s="260" t="s">
        <v>209</v>
      </c>
      <c r="B98" s="190">
        <v>10</v>
      </c>
      <c r="C98" s="140">
        <v>2736</v>
      </c>
      <c r="D98" s="245">
        <v>0</v>
      </c>
      <c r="E98" s="154"/>
    </row>
    <row r="99" spans="1:5" x14ac:dyDescent="0.25">
      <c r="A99" s="260" t="s">
        <v>210</v>
      </c>
      <c r="B99" s="190">
        <v>5</v>
      </c>
      <c r="C99" s="140">
        <v>2154</v>
      </c>
      <c r="D99" s="245">
        <v>0</v>
      </c>
      <c r="E99" s="154"/>
    </row>
    <row r="100" spans="1:5" x14ac:dyDescent="0.25">
      <c r="A100" s="260" t="s">
        <v>376</v>
      </c>
      <c r="B100" s="140" t="s">
        <v>121</v>
      </c>
      <c r="C100" s="140" t="s">
        <v>121</v>
      </c>
      <c r="D100" s="140" t="s">
        <v>121</v>
      </c>
      <c r="E100" s="154"/>
    </row>
    <row r="101" spans="1:5" x14ac:dyDescent="0.25">
      <c r="A101" s="260" t="s">
        <v>211</v>
      </c>
      <c r="B101" s="190">
        <v>20</v>
      </c>
      <c r="C101" s="140">
        <v>6698</v>
      </c>
      <c r="D101" s="245">
        <v>0</v>
      </c>
      <c r="E101" s="154"/>
    </row>
    <row r="102" spans="1:5" x14ac:dyDescent="0.25">
      <c r="A102" s="260" t="s">
        <v>212</v>
      </c>
      <c r="B102" s="140" t="s">
        <v>121</v>
      </c>
      <c r="C102" s="140" t="s">
        <v>121</v>
      </c>
      <c r="D102" s="140" t="s">
        <v>121</v>
      </c>
      <c r="E102" s="154"/>
    </row>
    <row r="103" spans="1:5" x14ac:dyDescent="0.25">
      <c r="A103" s="260" t="s">
        <v>213</v>
      </c>
      <c r="B103" s="190">
        <v>0</v>
      </c>
      <c r="C103" s="140">
        <v>0</v>
      </c>
      <c r="D103" s="245">
        <v>0</v>
      </c>
      <c r="E103" s="154"/>
    </row>
    <row r="104" spans="1:5" x14ac:dyDescent="0.25">
      <c r="A104" s="260" t="s">
        <v>214</v>
      </c>
      <c r="B104" s="190">
        <v>0</v>
      </c>
      <c r="C104" s="140">
        <v>0</v>
      </c>
      <c r="D104" s="245">
        <v>0</v>
      </c>
      <c r="E104" s="154"/>
    </row>
    <row r="105" spans="1:5" x14ac:dyDescent="0.25">
      <c r="A105" s="260" t="s">
        <v>377</v>
      </c>
      <c r="B105" s="190">
        <v>0</v>
      </c>
      <c r="C105" s="140">
        <v>0</v>
      </c>
      <c r="D105" s="245">
        <v>0</v>
      </c>
      <c r="E105" s="154"/>
    </row>
    <row r="106" spans="1:5" x14ac:dyDescent="0.25">
      <c r="A106" s="260" t="s">
        <v>215</v>
      </c>
      <c r="B106" s="140" t="s">
        <v>121</v>
      </c>
      <c r="C106" s="140" t="s">
        <v>121</v>
      </c>
      <c r="D106" s="140" t="s">
        <v>121</v>
      </c>
      <c r="E106" s="154"/>
    </row>
    <row r="107" spans="1:5" x14ac:dyDescent="0.25">
      <c r="A107" s="260" t="s">
        <v>216</v>
      </c>
      <c r="B107" s="190">
        <v>0</v>
      </c>
      <c r="C107" s="140">
        <v>0</v>
      </c>
      <c r="D107" s="245">
        <v>0</v>
      </c>
      <c r="E107" s="154"/>
    </row>
    <row r="108" spans="1:5" x14ac:dyDescent="0.25">
      <c r="A108" s="260" t="s">
        <v>217</v>
      </c>
      <c r="B108" s="140" t="s">
        <v>121</v>
      </c>
      <c r="C108" s="140" t="s">
        <v>121</v>
      </c>
      <c r="D108" s="140" t="s">
        <v>121</v>
      </c>
      <c r="E108" s="154"/>
    </row>
    <row r="109" spans="1:5" x14ac:dyDescent="0.25">
      <c r="A109" s="260" t="s">
        <v>218</v>
      </c>
      <c r="B109" s="190">
        <v>0</v>
      </c>
      <c r="C109" s="140">
        <v>0</v>
      </c>
      <c r="D109" s="245">
        <v>0</v>
      </c>
      <c r="E109" s="154"/>
    </row>
    <row r="110" spans="1:5" x14ac:dyDescent="0.25">
      <c r="A110" s="260" t="s">
        <v>378</v>
      </c>
      <c r="B110" s="190">
        <v>0</v>
      </c>
      <c r="C110" s="140">
        <v>0</v>
      </c>
      <c r="D110" s="245">
        <v>0</v>
      </c>
      <c r="E110" s="154"/>
    </row>
    <row r="111" spans="1:5" x14ac:dyDescent="0.25">
      <c r="A111" s="260" t="s">
        <v>219</v>
      </c>
      <c r="B111" s="140" t="s">
        <v>121</v>
      </c>
      <c r="C111" s="140" t="s">
        <v>121</v>
      </c>
      <c r="D111" s="140" t="s">
        <v>121</v>
      </c>
      <c r="E111" s="154"/>
    </row>
    <row r="112" spans="1:5" x14ac:dyDescent="0.25">
      <c r="A112" s="260" t="s">
        <v>220</v>
      </c>
      <c r="B112" s="190">
        <v>50</v>
      </c>
      <c r="C112" s="140">
        <v>14400</v>
      </c>
      <c r="D112" s="245">
        <v>0.04</v>
      </c>
      <c r="E112" s="154"/>
    </row>
    <row r="113" spans="1:5" x14ac:dyDescent="0.25">
      <c r="A113" s="260" t="s">
        <v>221</v>
      </c>
      <c r="B113" s="190">
        <v>90</v>
      </c>
      <c r="C113" s="140">
        <v>27423</v>
      </c>
      <c r="D113" s="245">
        <v>0.04</v>
      </c>
      <c r="E113" s="154"/>
    </row>
    <row r="114" spans="1:5" x14ac:dyDescent="0.25">
      <c r="A114" s="260" t="s">
        <v>222</v>
      </c>
      <c r="B114" s="190">
        <v>90</v>
      </c>
      <c r="C114" s="140">
        <v>27096</v>
      </c>
      <c r="D114" s="245">
        <v>0.04</v>
      </c>
      <c r="E114" s="154"/>
    </row>
    <row r="115" spans="1:5" x14ac:dyDescent="0.25">
      <c r="A115" s="260" t="s">
        <v>379</v>
      </c>
      <c r="B115" s="190">
        <v>10</v>
      </c>
      <c r="C115" s="140">
        <v>2465</v>
      </c>
      <c r="D115" s="245">
        <v>0.03</v>
      </c>
      <c r="E115" s="154"/>
    </row>
    <row r="116" spans="1:5" x14ac:dyDescent="0.25">
      <c r="A116" s="260" t="s">
        <v>223</v>
      </c>
      <c r="B116" s="190">
        <v>235</v>
      </c>
      <c r="C116" s="140">
        <v>71384</v>
      </c>
      <c r="D116" s="245">
        <v>0.04</v>
      </c>
      <c r="E116" s="154"/>
    </row>
    <row r="117" spans="1:5" x14ac:dyDescent="0.25">
      <c r="A117" s="260" t="s">
        <v>224</v>
      </c>
      <c r="B117" s="190">
        <v>90</v>
      </c>
      <c r="C117" s="140">
        <v>27300</v>
      </c>
      <c r="D117" s="245">
        <v>0.08</v>
      </c>
      <c r="E117" s="154"/>
    </row>
    <row r="118" spans="1:5" x14ac:dyDescent="0.25">
      <c r="A118" s="260" t="s">
        <v>225</v>
      </c>
      <c r="B118" s="190">
        <v>180</v>
      </c>
      <c r="C118" s="140">
        <v>55457</v>
      </c>
      <c r="D118" s="245">
        <v>0.08</v>
      </c>
      <c r="E118" s="154"/>
    </row>
    <row r="119" spans="1:5" x14ac:dyDescent="0.25">
      <c r="A119" s="260" t="s">
        <v>226</v>
      </c>
      <c r="B119" s="190">
        <v>195</v>
      </c>
      <c r="C119" s="140">
        <v>60019</v>
      </c>
      <c r="D119" s="245">
        <v>0.08</v>
      </c>
      <c r="E119" s="154"/>
    </row>
    <row r="120" spans="1:5" x14ac:dyDescent="0.25">
      <c r="A120" s="260" t="s">
        <v>380</v>
      </c>
      <c r="B120" s="190">
        <v>20</v>
      </c>
      <c r="C120" s="140">
        <v>5855</v>
      </c>
      <c r="D120" s="245">
        <v>0.08</v>
      </c>
      <c r="E120" s="154"/>
    </row>
    <row r="121" spans="1:5" x14ac:dyDescent="0.25">
      <c r="A121" s="260" t="s">
        <v>227</v>
      </c>
      <c r="B121" s="190">
        <v>485</v>
      </c>
      <c r="C121" s="140">
        <v>148631</v>
      </c>
      <c r="D121" s="245">
        <v>0.08</v>
      </c>
      <c r="E121" s="154"/>
    </row>
    <row r="122" spans="1:5" x14ac:dyDescent="0.25">
      <c r="A122" s="260" t="s">
        <v>228</v>
      </c>
      <c r="B122" s="190">
        <v>0</v>
      </c>
      <c r="C122" s="140">
        <v>0</v>
      </c>
      <c r="D122" s="245">
        <v>0</v>
      </c>
      <c r="E122" s="154"/>
    </row>
    <row r="123" spans="1:5" x14ac:dyDescent="0.25">
      <c r="A123" s="260" t="s">
        <v>229</v>
      </c>
      <c r="B123" s="190">
        <v>5</v>
      </c>
      <c r="C123" s="140">
        <v>1520</v>
      </c>
      <c r="D123" s="245">
        <v>0</v>
      </c>
      <c r="E123" s="154"/>
    </row>
    <row r="124" spans="1:5" x14ac:dyDescent="0.25">
      <c r="A124" s="260" t="s">
        <v>230</v>
      </c>
      <c r="B124" s="190">
        <v>5</v>
      </c>
      <c r="C124" s="140">
        <v>1233</v>
      </c>
      <c r="D124" s="245">
        <v>0</v>
      </c>
      <c r="E124" s="154"/>
    </row>
    <row r="125" spans="1:5" x14ac:dyDescent="0.25">
      <c r="A125" s="260" t="s">
        <v>381</v>
      </c>
      <c r="B125" s="140" t="s">
        <v>121</v>
      </c>
      <c r="C125" s="140" t="s">
        <v>121</v>
      </c>
      <c r="D125" s="140" t="s">
        <v>121</v>
      </c>
      <c r="E125" s="154"/>
    </row>
    <row r="126" spans="1:5" x14ac:dyDescent="0.25">
      <c r="A126" s="260" t="s">
        <v>231</v>
      </c>
      <c r="B126" s="190">
        <v>10</v>
      </c>
      <c r="C126" s="140">
        <v>3061</v>
      </c>
      <c r="D126" s="245">
        <v>0</v>
      </c>
      <c r="E126" s="154"/>
    </row>
    <row r="127" spans="1:5" x14ac:dyDescent="0.25">
      <c r="A127" s="260" t="s">
        <v>232</v>
      </c>
      <c r="B127" s="190">
        <v>30</v>
      </c>
      <c r="C127" s="140">
        <v>9600</v>
      </c>
      <c r="D127" s="245">
        <v>0.03</v>
      </c>
      <c r="E127" s="154"/>
    </row>
    <row r="128" spans="1:5" x14ac:dyDescent="0.25">
      <c r="A128" s="260" t="s">
        <v>233</v>
      </c>
      <c r="B128" s="190">
        <v>75</v>
      </c>
      <c r="C128" s="140">
        <v>22552</v>
      </c>
      <c r="D128" s="245">
        <v>0.03</v>
      </c>
      <c r="E128" s="154"/>
    </row>
    <row r="129" spans="1:7" x14ac:dyDescent="0.25">
      <c r="A129" s="260" t="s">
        <v>234</v>
      </c>
      <c r="B129" s="190">
        <v>70</v>
      </c>
      <c r="C129" s="140">
        <v>21860</v>
      </c>
      <c r="D129" s="245">
        <v>0.03</v>
      </c>
      <c r="E129" s="154"/>
    </row>
    <row r="130" spans="1:7" x14ac:dyDescent="0.25">
      <c r="A130" s="260" t="s">
        <v>382</v>
      </c>
      <c r="B130" s="190">
        <v>5</v>
      </c>
      <c r="C130" s="140">
        <v>924</v>
      </c>
      <c r="D130" s="245">
        <v>0.01</v>
      </c>
      <c r="E130" s="154"/>
    </row>
    <row r="131" spans="1:7" x14ac:dyDescent="0.25">
      <c r="A131" s="260" t="s">
        <v>235</v>
      </c>
      <c r="B131" s="190">
        <v>180</v>
      </c>
      <c r="C131" s="140">
        <v>54937</v>
      </c>
      <c r="D131" s="245">
        <v>0.03</v>
      </c>
      <c r="E131" s="154"/>
    </row>
    <row r="132" spans="1:7" x14ac:dyDescent="0.25">
      <c r="A132" s="260" t="s">
        <v>236</v>
      </c>
      <c r="B132" s="190">
        <v>55</v>
      </c>
      <c r="C132" s="140">
        <v>17100</v>
      </c>
      <c r="D132" s="245">
        <v>0.05</v>
      </c>
      <c r="E132" s="154"/>
    </row>
    <row r="133" spans="1:7" x14ac:dyDescent="0.25">
      <c r="A133" s="260" t="s">
        <v>237</v>
      </c>
      <c r="B133" s="190">
        <v>85</v>
      </c>
      <c r="C133" s="140">
        <v>25282</v>
      </c>
      <c r="D133" s="245">
        <v>0.04</v>
      </c>
      <c r="E133" s="154"/>
    </row>
    <row r="134" spans="1:7" x14ac:dyDescent="0.25">
      <c r="A134" s="260" t="s">
        <v>238</v>
      </c>
      <c r="B134" s="190">
        <v>90</v>
      </c>
      <c r="C134" s="140">
        <v>27709</v>
      </c>
      <c r="D134" s="245">
        <v>0.04</v>
      </c>
      <c r="E134" s="155"/>
      <c r="F134" s="136"/>
      <c r="G134" s="137"/>
    </row>
    <row r="135" spans="1:7" x14ac:dyDescent="0.25">
      <c r="A135" s="260" t="s">
        <v>383</v>
      </c>
      <c r="B135" s="190">
        <v>10</v>
      </c>
      <c r="C135" s="140">
        <v>2465</v>
      </c>
      <c r="D135" s="245">
        <v>0.03</v>
      </c>
      <c r="E135" s="155"/>
      <c r="F135" s="136"/>
      <c r="G135" s="137"/>
    </row>
    <row r="136" spans="1:7" x14ac:dyDescent="0.25">
      <c r="A136" s="260" t="s">
        <v>239</v>
      </c>
      <c r="B136" s="190">
        <v>240</v>
      </c>
      <c r="C136" s="140">
        <v>72557</v>
      </c>
      <c r="D136" s="245">
        <v>0.04</v>
      </c>
      <c r="E136" s="155"/>
      <c r="F136" s="136"/>
      <c r="G136" s="136"/>
    </row>
    <row r="137" spans="1:7" x14ac:dyDescent="0.25">
      <c r="A137" s="260" t="s">
        <v>240</v>
      </c>
      <c r="B137" s="190">
        <v>20</v>
      </c>
      <c r="C137" s="140">
        <v>5400</v>
      </c>
      <c r="D137" s="245">
        <v>0.02</v>
      </c>
      <c r="E137" s="155"/>
      <c r="F137" s="136"/>
      <c r="G137" s="136"/>
    </row>
    <row r="138" spans="1:7" x14ac:dyDescent="0.25">
      <c r="A138" s="260" t="s">
        <v>241</v>
      </c>
      <c r="B138" s="190">
        <v>25</v>
      </c>
      <c r="C138" s="140">
        <v>8238</v>
      </c>
      <c r="D138" s="245">
        <v>0.01</v>
      </c>
      <c r="E138" s="154"/>
    </row>
    <row r="139" spans="1:7" x14ac:dyDescent="0.25">
      <c r="A139" s="260" t="s">
        <v>242</v>
      </c>
      <c r="B139" s="190">
        <v>25</v>
      </c>
      <c r="C139" s="140">
        <v>7078</v>
      </c>
      <c r="D139" s="245">
        <v>0.01</v>
      </c>
      <c r="E139" s="154"/>
    </row>
    <row r="140" spans="1:7" x14ac:dyDescent="0.25">
      <c r="A140" s="260" t="s">
        <v>384</v>
      </c>
      <c r="B140" s="140" t="s">
        <v>121</v>
      </c>
      <c r="C140" s="140" t="s">
        <v>121</v>
      </c>
      <c r="D140" s="140" t="s">
        <v>121</v>
      </c>
      <c r="E140" s="154"/>
    </row>
    <row r="141" spans="1:7" x14ac:dyDescent="0.25">
      <c r="A141" s="260" t="s">
        <v>243</v>
      </c>
      <c r="B141" s="190">
        <v>70</v>
      </c>
      <c r="C141" s="140">
        <v>21024</v>
      </c>
      <c r="D141" s="245">
        <v>0.01</v>
      </c>
      <c r="E141" s="154"/>
    </row>
    <row r="142" spans="1:7" x14ac:dyDescent="0.25">
      <c r="A142" s="260" t="s">
        <v>244</v>
      </c>
      <c r="B142" s="190">
        <v>5</v>
      </c>
      <c r="C142" s="140">
        <v>900</v>
      </c>
      <c r="D142" s="245">
        <v>0</v>
      </c>
      <c r="E142" s="154"/>
    </row>
    <row r="143" spans="1:7" x14ac:dyDescent="0.25">
      <c r="A143" s="260" t="s">
        <v>245</v>
      </c>
      <c r="B143" s="190">
        <v>10</v>
      </c>
      <c r="C143" s="140">
        <v>2746</v>
      </c>
      <c r="D143" s="245">
        <v>0</v>
      </c>
      <c r="E143" s="154"/>
    </row>
    <row r="144" spans="1:7" x14ac:dyDescent="0.25">
      <c r="A144" s="260" t="s">
        <v>246</v>
      </c>
      <c r="B144" s="190">
        <v>5</v>
      </c>
      <c r="C144" s="140">
        <v>1541</v>
      </c>
      <c r="D144" s="245">
        <v>0</v>
      </c>
      <c r="E144" s="154"/>
    </row>
    <row r="145" spans="1:5" x14ac:dyDescent="0.25">
      <c r="A145" s="260" t="s">
        <v>385</v>
      </c>
      <c r="B145" s="190">
        <v>0</v>
      </c>
      <c r="C145" s="140">
        <v>0</v>
      </c>
      <c r="D145" s="245">
        <v>0</v>
      </c>
      <c r="E145" s="154"/>
    </row>
    <row r="146" spans="1:5" x14ac:dyDescent="0.25">
      <c r="A146" s="262" t="s">
        <v>247</v>
      </c>
      <c r="B146" s="190">
        <v>15</v>
      </c>
      <c r="C146" s="140">
        <v>5187</v>
      </c>
      <c r="D146" s="245">
        <v>0</v>
      </c>
    </row>
    <row r="147" spans="1:5" x14ac:dyDescent="0.25">
      <c r="A147" s="262" t="s">
        <v>248</v>
      </c>
      <c r="B147" s="190">
        <v>20</v>
      </c>
      <c r="C147" s="140">
        <v>6300</v>
      </c>
      <c r="D147" s="245">
        <v>0.02</v>
      </c>
    </row>
    <row r="148" spans="1:5" x14ac:dyDescent="0.25">
      <c r="A148" s="262" t="s">
        <v>249</v>
      </c>
      <c r="B148" s="190">
        <v>45</v>
      </c>
      <c r="C148" s="140">
        <v>13699</v>
      </c>
      <c r="D148" s="245">
        <v>0.02</v>
      </c>
    </row>
    <row r="149" spans="1:5" x14ac:dyDescent="0.25">
      <c r="A149" s="262" t="s">
        <v>250</v>
      </c>
      <c r="B149" s="190">
        <v>45</v>
      </c>
      <c r="C149" s="140">
        <v>13235</v>
      </c>
      <c r="D149" s="245">
        <v>0.02</v>
      </c>
    </row>
    <row r="150" spans="1:5" x14ac:dyDescent="0.25">
      <c r="A150" s="262" t="s">
        <v>386</v>
      </c>
      <c r="B150" s="190">
        <v>5</v>
      </c>
      <c r="C150" s="140">
        <v>1541</v>
      </c>
      <c r="D150" s="245">
        <v>0.02</v>
      </c>
    </row>
    <row r="151" spans="1:5" x14ac:dyDescent="0.25">
      <c r="A151" s="262" t="s">
        <v>251</v>
      </c>
      <c r="B151" s="190">
        <v>115</v>
      </c>
      <c r="C151" s="140">
        <v>34775</v>
      </c>
      <c r="D151" s="245">
        <v>0.02</v>
      </c>
    </row>
    <row r="152" spans="1:5" x14ac:dyDescent="0.25">
      <c r="A152" s="262" t="s">
        <v>252</v>
      </c>
      <c r="B152" s="190">
        <v>65</v>
      </c>
      <c r="C152" s="140">
        <v>19800</v>
      </c>
      <c r="D152" s="245">
        <v>0.06</v>
      </c>
    </row>
    <row r="153" spans="1:5" x14ac:dyDescent="0.25">
      <c r="A153" s="262" t="s">
        <v>253</v>
      </c>
      <c r="B153" s="190">
        <v>125</v>
      </c>
      <c r="C153" s="140">
        <v>37461</v>
      </c>
      <c r="D153" s="245">
        <v>0.05</v>
      </c>
    </row>
    <row r="154" spans="1:5" x14ac:dyDescent="0.25">
      <c r="A154" s="262" t="s">
        <v>254</v>
      </c>
      <c r="B154" s="190">
        <v>130</v>
      </c>
      <c r="C154" s="140">
        <v>39401</v>
      </c>
      <c r="D154" s="245">
        <v>0.05</v>
      </c>
    </row>
    <row r="155" spans="1:5" x14ac:dyDescent="0.25">
      <c r="A155" s="262" t="s">
        <v>387</v>
      </c>
      <c r="B155" s="190">
        <v>10</v>
      </c>
      <c r="C155" s="140">
        <v>3390</v>
      </c>
      <c r="D155" s="245">
        <v>0.04</v>
      </c>
    </row>
    <row r="156" spans="1:5" x14ac:dyDescent="0.25">
      <c r="A156" s="262" t="s">
        <v>255</v>
      </c>
      <c r="B156" s="190">
        <v>330</v>
      </c>
      <c r="C156" s="140">
        <v>100051</v>
      </c>
      <c r="D156" s="245">
        <v>0.05</v>
      </c>
    </row>
    <row r="157" spans="1:5" x14ac:dyDescent="0.25">
      <c r="A157" s="262" t="s">
        <v>256</v>
      </c>
      <c r="B157" s="190">
        <v>15</v>
      </c>
      <c r="C157" s="140">
        <v>5100</v>
      </c>
      <c r="D157" s="245">
        <v>0.02</v>
      </c>
    </row>
    <row r="158" spans="1:5" x14ac:dyDescent="0.25">
      <c r="A158" s="262" t="s">
        <v>257</v>
      </c>
      <c r="B158" s="190">
        <v>40</v>
      </c>
      <c r="C158" s="140">
        <v>11884</v>
      </c>
      <c r="D158" s="245">
        <v>0.02</v>
      </c>
    </row>
    <row r="159" spans="1:5" x14ac:dyDescent="0.25">
      <c r="A159" s="262" t="s">
        <v>258</v>
      </c>
      <c r="B159" s="190">
        <v>40</v>
      </c>
      <c r="C159" s="140">
        <v>12628</v>
      </c>
      <c r="D159" s="245">
        <v>0.02</v>
      </c>
    </row>
    <row r="160" spans="1:5" x14ac:dyDescent="0.25">
      <c r="A160" s="262" t="s">
        <v>388</v>
      </c>
      <c r="B160" s="190">
        <v>5</v>
      </c>
      <c r="C160" s="140">
        <v>1233</v>
      </c>
      <c r="D160" s="245">
        <v>0.02</v>
      </c>
    </row>
    <row r="161" spans="1:7" x14ac:dyDescent="0.25">
      <c r="A161" s="262" t="s">
        <v>259</v>
      </c>
      <c r="B161" s="190">
        <v>100</v>
      </c>
      <c r="C161" s="140">
        <v>30844</v>
      </c>
      <c r="D161" s="245">
        <v>0.02</v>
      </c>
    </row>
    <row r="162" spans="1:7" x14ac:dyDescent="0.25">
      <c r="A162" s="262" t="s">
        <v>260</v>
      </c>
      <c r="B162" s="190">
        <v>1135</v>
      </c>
      <c r="C162" s="140">
        <v>339900</v>
      </c>
      <c r="D162" s="245">
        <v>1</v>
      </c>
    </row>
    <row r="163" spans="1:7" x14ac:dyDescent="0.25">
      <c r="A163" s="262" t="s">
        <v>261</v>
      </c>
      <c r="B163" s="190">
        <v>2280</v>
      </c>
      <c r="C163" s="140">
        <v>694725</v>
      </c>
      <c r="D163" s="245">
        <v>1</v>
      </c>
    </row>
    <row r="164" spans="1:7" x14ac:dyDescent="0.25">
      <c r="A164" s="262" t="s">
        <v>262</v>
      </c>
      <c r="B164" s="190">
        <v>2380</v>
      </c>
      <c r="C164" s="140">
        <v>732787</v>
      </c>
      <c r="D164" s="245">
        <v>1</v>
      </c>
    </row>
    <row r="165" spans="1:7" x14ac:dyDescent="0.25">
      <c r="A165" s="262" t="s">
        <v>353</v>
      </c>
      <c r="B165" s="190">
        <v>250</v>
      </c>
      <c r="C165" s="140">
        <v>76729</v>
      </c>
      <c r="D165" s="245">
        <v>1</v>
      </c>
    </row>
    <row r="166" spans="1:7" x14ac:dyDescent="0.25">
      <c r="A166" s="262" t="s">
        <v>263</v>
      </c>
      <c r="B166" s="190">
        <v>6040</v>
      </c>
      <c r="C166" s="140">
        <v>1844142</v>
      </c>
      <c r="D166" s="245">
        <v>1</v>
      </c>
    </row>
    <row r="167" spans="1:7" x14ac:dyDescent="0.25">
      <c r="A167" s="260" t="s">
        <v>284</v>
      </c>
      <c r="B167" s="190">
        <v>0</v>
      </c>
      <c r="C167" s="140">
        <v>0</v>
      </c>
      <c r="D167" s="245">
        <v>0</v>
      </c>
      <c r="E167" s="155"/>
      <c r="F167" s="136"/>
      <c r="G167" s="137"/>
    </row>
    <row r="168" spans="1:7" x14ac:dyDescent="0.25">
      <c r="A168" s="260" t="s">
        <v>286</v>
      </c>
      <c r="B168" s="190">
        <v>0</v>
      </c>
      <c r="C168" s="140">
        <v>0</v>
      </c>
      <c r="D168" s="245">
        <v>0</v>
      </c>
      <c r="E168" s="155"/>
      <c r="F168" s="136"/>
      <c r="G168" s="137"/>
    </row>
    <row r="169" spans="1:7" x14ac:dyDescent="0.25">
      <c r="A169" s="260" t="s">
        <v>287</v>
      </c>
      <c r="B169" s="190">
        <v>0</v>
      </c>
      <c r="C169" s="140">
        <v>0</v>
      </c>
      <c r="D169" s="245">
        <v>0</v>
      </c>
      <c r="E169" s="155"/>
      <c r="F169" s="136"/>
      <c r="G169" s="136"/>
    </row>
    <row r="170" spans="1:7" x14ac:dyDescent="0.25">
      <c r="A170" s="260" t="s">
        <v>391</v>
      </c>
      <c r="B170" s="190">
        <v>0</v>
      </c>
      <c r="C170" s="140">
        <v>0</v>
      </c>
      <c r="D170" s="245">
        <v>0</v>
      </c>
      <c r="E170" s="155"/>
      <c r="F170" s="136"/>
      <c r="G170" s="136"/>
    </row>
    <row r="171" spans="1:7" x14ac:dyDescent="0.25">
      <c r="A171" s="260" t="s">
        <v>285</v>
      </c>
      <c r="B171" s="190">
        <v>0</v>
      </c>
      <c r="C171" s="140">
        <v>0</v>
      </c>
      <c r="D171" s="245">
        <v>0</v>
      </c>
      <c r="E171" s="155"/>
      <c r="F171" s="136"/>
      <c r="G171" s="136"/>
    </row>
    <row r="172" spans="1:7" x14ac:dyDescent="0.25">
      <c r="A172" s="262" t="s">
        <v>264</v>
      </c>
      <c r="B172" s="190">
        <v>15</v>
      </c>
      <c r="C172" s="140">
        <v>4500</v>
      </c>
      <c r="D172" s="245">
        <v>0.01</v>
      </c>
    </row>
    <row r="173" spans="1:7" x14ac:dyDescent="0.25">
      <c r="A173" s="262" t="s">
        <v>265</v>
      </c>
      <c r="B173" s="190">
        <v>40</v>
      </c>
      <c r="C173" s="140">
        <v>12179</v>
      </c>
      <c r="D173" s="245">
        <v>0.02</v>
      </c>
    </row>
    <row r="174" spans="1:7" x14ac:dyDescent="0.25">
      <c r="A174" s="262" t="s">
        <v>266</v>
      </c>
      <c r="B174" s="190">
        <v>50</v>
      </c>
      <c r="C174" s="140">
        <v>15703</v>
      </c>
      <c r="D174" s="245">
        <v>0.02</v>
      </c>
    </row>
    <row r="175" spans="1:7" x14ac:dyDescent="0.25">
      <c r="A175" s="262" t="s">
        <v>389</v>
      </c>
      <c r="B175" s="190">
        <v>5</v>
      </c>
      <c r="C175" s="140">
        <v>924</v>
      </c>
      <c r="D175" s="245">
        <v>0.01</v>
      </c>
    </row>
    <row r="176" spans="1:7" x14ac:dyDescent="0.25">
      <c r="A176" s="262" t="s">
        <v>267</v>
      </c>
      <c r="B176" s="190">
        <v>110</v>
      </c>
      <c r="C176" s="140">
        <v>33306</v>
      </c>
      <c r="D176" s="245">
        <v>0.02</v>
      </c>
    </row>
    <row r="177" spans="1:4" x14ac:dyDescent="0.25">
      <c r="A177" s="262" t="s">
        <v>268</v>
      </c>
      <c r="B177" s="190">
        <v>50</v>
      </c>
      <c r="C177" s="140">
        <v>15600</v>
      </c>
      <c r="D177" s="245">
        <v>0.05</v>
      </c>
    </row>
    <row r="178" spans="1:4" x14ac:dyDescent="0.25">
      <c r="A178" s="262" t="s">
        <v>269</v>
      </c>
      <c r="B178" s="190">
        <v>95</v>
      </c>
      <c r="C178" s="140">
        <v>28654</v>
      </c>
      <c r="D178" s="245">
        <v>0.04</v>
      </c>
    </row>
    <row r="179" spans="1:4" x14ac:dyDescent="0.25">
      <c r="A179" s="262" t="s">
        <v>270</v>
      </c>
      <c r="B179" s="190">
        <v>90</v>
      </c>
      <c r="C179" s="140">
        <v>27407</v>
      </c>
      <c r="D179" s="245">
        <v>0.04</v>
      </c>
    </row>
    <row r="180" spans="1:4" x14ac:dyDescent="0.25">
      <c r="A180" s="262" t="s">
        <v>390</v>
      </c>
      <c r="B180" s="190">
        <v>10</v>
      </c>
      <c r="C180" s="140">
        <v>2773</v>
      </c>
      <c r="D180" s="245">
        <v>0.04</v>
      </c>
    </row>
    <row r="181" spans="1:4" x14ac:dyDescent="0.25">
      <c r="A181" s="262" t="s">
        <v>271</v>
      </c>
      <c r="B181" s="190">
        <v>245</v>
      </c>
      <c r="C181" s="140">
        <v>74434</v>
      </c>
      <c r="D181" s="245">
        <v>0.04</v>
      </c>
    </row>
    <row r="182" spans="1:4" x14ac:dyDescent="0.25">
      <c r="D182" s="244"/>
    </row>
    <row r="183" spans="1:4" x14ac:dyDescent="0.25">
      <c r="D183" s="244"/>
    </row>
    <row r="184" spans="1:4" x14ac:dyDescent="0.25">
      <c r="D184" s="244"/>
    </row>
    <row r="185" spans="1:4" x14ac:dyDescent="0.25">
      <c r="D185" s="244"/>
    </row>
    <row r="186" spans="1:4" x14ac:dyDescent="0.25">
      <c r="D186" s="244"/>
    </row>
    <row r="187" spans="1:4" x14ac:dyDescent="0.25">
      <c r="D187" s="244"/>
    </row>
    <row r="188" spans="1:4" x14ac:dyDescent="0.25">
      <c r="D188" s="244"/>
    </row>
    <row r="189" spans="1:4" x14ac:dyDescent="0.25">
      <c r="D189" s="244"/>
    </row>
    <row r="190" spans="1:4" x14ac:dyDescent="0.25">
      <c r="D190" s="244"/>
    </row>
    <row r="191" spans="1:4" x14ac:dyDescent="0.25">
      <c r="D191" s="244"/>
    </row>
    <row r="192" spans="1:4" x14ac:dyDescent="0.25">
      <c r="D192" s="244"/>
    </row>
    <row r="193" spans="4:4" x14ac:dyDescent="0.25">
      <c r="D193" s="244"/>
    </row>
    <row r="194" spans="4:4" x14ac:dyDescent="0.25">
      <c r="D194" s="244"/>
    </row>
    <row r="195" spans="4:4" x14ac:dyDescent="0.25">
      <c r="D195" s="244"/>
    </row>
    <row r="196" spans="4:4" x14ac:dyDescent="0.25">
      <c r="D196" s="244"/>
    </row>
    <row r="197" spans="4:4" x14ac:dyDescent="0.25">
      <c r="D197" s="244"/>
    </row>
    <row r="198" spans="4:4" x14ac:dyDescent="0.25">
      <c r="D198" s="244"/>
    </row>
    <row r="199" spans="4:4" x14ac:dyDescent="0.25">
      <c r="D199" s="244"/>
    </row>
    <row r="200" spans="4:4" x14ac:dyDescent="0.25">
      <c r="D200" s="244"/>
    </row>
    <row r="201" spans="4:4" x14ac:dyDescent="0.25">
      <c r="D201" s="244"/>
    </row>
    <row r="202" spans="4:4" x14ac:dyDescent="0.25">
      <c r="D202" s="244"/>
    </row>
    <row r="203" spans="4:4" x14ac:dyDescent="0.25">
      <c r="D203" s="244"/>
    </row>
    <row r="204" spans="4:4" x14ac:dyDescent="0.25">
      <c r="D204" s="244"/>
    </row>
    <row r="205" spans="4:4" x14ac:dyDescent="0.25">
      <c r="D205" s="244"/>
    </row>
    <row r="206" spans="4:4" x14ac:dyDescent="0.25">
      <c r="D206" s="244"/>
    </row>
    <row r="207" spans="4:4" x14ac:dyDescent="0.25">
      <c r="D207" s="244"/>
    </row>
    <row r="208" spans="4:4" x14ac:dyDescent="0.25">
      <c r="D208" s="244"/>
    </row>
    <row r="209" spans="4:4" x14ac:dyDescent="0.25">
      <c r="D209" s="244"/>
    </row>
    <row r="210" spans="4:4" x14ac:dyDescent="0.25">
      <c r="D210" s="244"/>
    </row>
    <row r="211" spans="4:4" x14ac:dyDescent="0.25">
      <c r="D211" s="244"/>
    </row>
    <row r="212" spans="4:4" x14ac:dyDescent="0.25">
      <c r="D212" s="244"/>
    </row>
    <row r="213" spans="4:4" x14ac:dyDescent="0.25">
      <c r="D213" s="244"/>
    </row>
    <row r="214" spans="4:4" x14ac:dyDescent="0.25">
      <c r="D214" s="244"/>
    </row>
    <row r="215" spans="4:4" x14ac:dyDescent="0.25">
      <c r="D215" s="244"/>
    </row>
    <row r="216" spans="4:4" x14ac:dyDescent="0.25">
      <c r="D216" s="244"/>
    </row>
    <row r="217" spans="4:4" x14ac:dyDescent="0.25">
      <c r="D217" s="244"/>
    </row>
    <row r="218" spans="4:4" x14ac:dyDescent="0.25">
      <c r="D218" s="244"/>
    </row>
    <row r="219" spans="4:4" x14ac:dyDescent="0.25">
      <c r="D219" s="244"/>
    </row>
    <row r="220" spans="4:4" x14ac:dyDescent="0.25">
      <c r="D220" s="244"/>
    </row>
    <row r="221" spans="4:4" x14ac:dyDescent="0.25">
      <c r="D221" s="244"/>
    </row>
    <row r="222" spans="4:4" x14ac:dyDescent="0.25">
      <c r="D222" s="244"/>
    </row>
    <row r="223" spans="4:4" x14ac:dyDescent="0.25">
      <c r="D223" s="244"/>
    </row>
    <row r="224" spans="4:4" x14ac:dyDescent="0.25">
      <c r="D224" s="244"/>
    </row>
    <row r="225" spans="4:4" x14ac:dyDescent="0.25">
      <c r="D225" s="244"/>
    </row>
    <row r="226" spans="4:4" x14ac:dyDescent="0.25">
      <c r="D226" s="244"/>
    </row>
    <row r="227" spans="4:4" x14ac:dyDescent="0.25">
      <c r="D227" s="244"/>
    </row>
    <row r="228" spans="4:4" x14ac:dyDescent="0.25">
      <c r="D228" s="244"/>
    </row>
    <row r="229" spans="4:4" x14ac:dyDescent="0.25">
      <c r="D229" s="244"/>
    </row>
    <row r="230" spans="4:4" x14ac:dyDescent="0.25">
      <c r="D230" s="244"/>
    </row>
    <row r="231" spans="4:4" x14ac:dyDescent="0.25">
      <c r="D231" s="244"/>
    </row>
    <row r="232" spans="4:4" x14ac:dyDescent="0.25">
      <c r="D232" s="244"/>
    </row>
    <row r="233" spans="4:4" x14ac:dyDescent="0.25">
      <c r="D233" s="244"/>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heetViews>
  <sheetFormatPr defaultColWidth="8.7109375" defaultRowHeight="15" x14ac:dyDescent="0.25"/>
  <cols>
    <col min="1" max="1" width="26.42578125" style="2" customWidth="1"/>
    <col min="2" max="2" width="12.85546875" style="2" customWidth="1"/>
    <col min="3" max="3" width="14.5703125" style="2" customWidth="1"/>
    <col min="4" max="4" width="16.5703125" style="2" customWidth="1"/>
    <col min="5" max="5" width="13.5703125" style="2" customWidth="1"/>
    <col min="6" max="6" width="14.5703125" style="2" customWidth="1"/>
    <col min="7" max="7" width="16.140625" style="2" customWidth="1"/>
    <col min="8" max="8" width="19" style="2" customWidth="1"/>
    <col min="9" max="9" width="15.7109375" style="2" customWidth="1"/>
    <col min="10" max="10" width="16.140625" style="2" customWidth="1"/>
    <col min="11" max="11" width="8.7109375" style="2"/>
    <col min="12" max="12" width="10.28515625" style="2" customWidth="1"/>
    <col min="13" max="16384" width="8.7109375" style="2"/>
  </cols>
  <sheetData>
    <row r="1" spans="1:10" ht="21" x14ac:dyDescent="0.35">
      <c r="A1" s="175" t="s">
        <v>16</v>
      </c>
    </row>
    <row r="2" spans="1:10" ht="15.75" x14ac:dyDescent="0.25">
      <c r="A2" s="160" t="s">
        <v>39</v>
      </c>
    </row>
    <row r="3" spans="1:10" ht="15.75" x14ac:dyDescent="0.25">
      <c r="A3" s="183" t="s">
        <v>315</v>
      </c>
    </row>
    <row r="4" spans="1:10" ht="15.75" x14ac:dyDescent="0.25">
      <c r="A4" s="183" t="s">
        <v>316</v>
      </c>
    </row>
    <row r="5" spans="1:10" ht="15.75" x14ac:dyDescent="0.25">
      <c r="A5" s="161" t="s">
        <v>392</v>
      </c>
    </row>
    <row r="6" spans="1:10" ht="63" x14ac:dyDescent="0.25">
      <c r="A6" s="53" t="s">
        <v>406</v>
      </c>
      <c r="B6" s="104" t="s">
        <v>61</v>
      </c>
      <c r="C6" s="104" t="s">
        <v>62</v>
      </c>
      <c r="D6" s="54" t="s">
        <v>407</v>
      </c>
      <c r="E6" s="53" t="s">
        <v>63</v>
      </c>
      <c r="F6" s="54" t="s">
        <v>64</v>
      </c>
      <c r="G6" s="53" t="s">
        <v>65</v>
      </c>
      <c r="H6" s="54" t="s">
        <v>66</v>
      </c>
      <c r="I6" s="53" t="s">
        <v>67</v>
      </c>
      <c r="J6" s="54" t="s">
        <v>68</v>
      </c>
    </row>
    <row r="7" spans="1:10" ht="15.75" x14ac:dyDescent="0.25">
      <c r="A7" s="230" t="s">
        <v>6</v>
      </c>
      <c r="B7" s="66">
        <v>9460</v>
      </c>
      <c r="C7" s="162">
        <v>1</v>
      </c>
      <c r="D7" s="66">
        <v>8880</v>
      </c>
      <c r="E7" s="66">
        <v>6145</v>
      </c>
      <c r="F7" s="66">
        <v>2530</v>
      </c>
      <c r="G7" s="66">
        <v>205</v>
      </c>
      <c r="H7" s="163">
        <v>0.69</v>
      </c>
      <c r="I7" s="163">
        <v>0.28000000000000003</v>
      </c>
      <c r="J7" s="163">
        <v>0.02</v>
      </c>
    </row>
    <row r="8" spans="1:10" ht="15.75" x14ac:dyDescent="0.25">
      <c r="A8" s="164" t="s">
        <v>40</v>
      </c>
      <c r="B8" s="64">
        <v>370</v>
      </c>
      <c r="C8" s="165">
        <v>0.04</v>
      </c>
      <c r="D8" s="64">
        <v>25</v>
      </c>
      <c r="E8" s="68">
        <v>20</v>
      </c>
      <c r="F8" s="64">
        <v>5</v>
      </c>
      <c r="G8" s="213" t="s">
        <v>121</v>
      </c>
      <c r="H8" s="165">
        <v>0.67</v>
      </c>
      <c r="I8" s="213" t="s">
        <v>121</v>
      </c>
      <c r="J8" s="213" t="s">
        <v>121</v>
      </c>
    </row>
    <row r="9" spans="1:10" ht="15.75" x14ac:dyDescent="0.25">
      <c r="A9" s="164" t="s">
        <v>41</v>
      </c>
      <c r="B9" s="64">
        <v>385</v>
      </c>
      <c r="C9" s="165">
        <v>0.04</v>
      </c>
      <c r="D9" s="64">
        <v>345</v>
      </c>
      <c r="E9" s="68">
        <v>320</v>
      </c>
      <c r="F9" s="64">
        <v>20</v>
      </c>
      <c r="G9" s="68">
        <v>5</v>
      </c>
      <c r="H9" s="165">
        <v>0.92</v>
      </c>
      <c r="I9" s="169">
        <v>0.06</v>
      </c>
      <c r="J9" s="165">
        <v>0.02</v>
      </c>
    </row>
    <row r="10" spans="1:10" ht="15.75" x14ac:dyDescent="0.25">
      <c r="A10" s="164" t="s">
        <v>42</v>
      </c>
      <c r="B10" s="64">
        <v>355</v>
      </c>
      <c r="C10" s="165">
        <v>0.04</v>
      </c>
      <c r="D10" s="64">
        <v>310</v>
      </c>
      <c r="E10" s="68">
        <v>265</v>
      </c>
      <c r="F10" s="64">
        <v>30</v>
      </c>
      <c r="G10" s="68">
        <v>10</v>
      </c>
      <c r="H10" s="165">
        <v>0.86</v>
      </c>
      <c r="I10" s="169">
        <v>0.1</v>
      </c>
      <c r="J10" s="165">
        <v>0.04</v>
      </c>
    </row>
    <row r="11" spans="1:10" ht="15.75" x14ac:dyDescent="0.25">
      <c r="A11" s="116" t="s">
        <v>43</v>
      </c>
      <c r="B11" s="64">
        <v>270</v>
      </c>
      <c r="C11" s="165">
        <v>0.03</v>
      </c>
      <c r="D11" s="64">
        <v>290</v>
      </c>
      <c r="E11" s="68">
        <v>240</v>
      </c>
      <c r="F11" s="64">
        <v>35</v>
      </c>
      <c r="G11" s="68">
        <v>15</v>
      </c>
      <c r="H11" s="165">
        <v>0.83</v>
      </c>
      <c r="I11" s="169">
        <v>0.13</v>
      </c>
      <c r="J11" s="165">
        <v>0.04</v>
      </c>
    </row>
    <row r="12" spans="1:10" ht="15.75" x14ac:dyDescent="0.25">
      <c r="A12" s="116" t="s">
        <v>44</v>
      </c>
      <c r="B12" s="64">
        <v>225</v>
      </c>
      <c r="C12" s="165">
        <v>0.02</v>
      </c>
      <c r="D12" s="64">
        <v>230</v>
      </c>
      <c r="E12" s="68">
        <v>195</v>
      </c>
      <c r="F12" s="64">
        <v>30</v>
      </c>
      <c r="G12" s="68">
        <v>5</v>
      </c>
      <c r="H12" s="165">
        <v>0.85</v>
      </c>
      <c r="I12" s="170">
        <v>0.13</v>
      </c>
      <c r="J12" s="166">
        <v>0.02</v>
      </c>
    </row>
    <row r="13" spans="1:10" ht="15.75" x14ac:dyDescent="0.25">
      <c r="A13" s="116" t="s">
        <v>45</v>
      </c>
      <c r="B13" s="64">
        <v>150</v>
      </c>
      <c r="C13" s="165">
        <v>0.02</v>
      </c>
      <c r="D13" s="64">
        <v>205</v>
      </c>
      <c r="E13" s="68">
        <v>150</v>
      </c>
      <c r="F13" s="64">
        <v>50</v>
      </c>
      <c r="G13" s="68">
        <v>10</v>
      </c>
      <c r="H13" s="165">
        <v>0.72</v>
      </c>
      <c r="I13" s="169">
        <v>0.24</v>
      </c>
      <c r="J13" s="165">
        <v>0.04</v>
      </c>
    </row>
    <row r="14" spans="1:10" ht="15.75" x14ac:dyDescent="0.25">
      <c r="A14" s="116" t="s">
        <v>46</v>
      </c>
      <c r="B14" s="64">
        <v>170</v>
      </c>
      <c r="C14" s="165">
        <v>0.02</v>
      </c>
      <c r="D14" s="64">
        <v>150</v>
      </c>
      <c r="E14" s="68">
        <v>105</v>
      </c>
      <c r="F14" s="64">
        <v>40</v>
      </c>
      <c r="G14" s="68">
        <v>5</v>
      </c>
      <c r="H14" s="165">
        <v>0.72</v>
      </c>
      <c r="I14" s="169">
        <v>0.26</v>
      </c>
      <c r="J14" s="165">
        <v>0.02</v>
      </c>
    </row>
    <row r="15" spans="1:10" ht="15.75" x14ac:dyDescent="0.25">
      <c r="A15" s="116" t="s">
        <v>47</v>
      </c>
      <c r="B15" s="64">
        <v>165</v>
      </c>
      <c r="C15" s="165">
        <v>0.02</v>
      </c>
      <c r="D15" s="64">
        <v>240</v>
      </c>
      <c r="E15" s="68">
        <v>125</v>
      </c>
      <c r="F15" s="64">
        <v>115</v>
      </c>
      <c r="G15" s="68">
        <v>5</v>
      </c>
      <c r="H15" s="165">
        <v>0.51</v>
      </c>
      <c r="I15" s="169">
        <v>0.47</v>
      </c>
      <c r="J15" s="165">
        <v>0.02</v>
      </c>
    </row>
    <row r="16" spans="1:10" ht="15.75" x14ac:dyDescent="0.25">
      <c r="A16" s="116" t="s">
        <v>48</v>
      </c>
      <c r="B16" s="64">
        <v>225</v>
      </c>
      <c r="C16" s="165">
        <v>0.02</v>
      </c>
      <c r="D16" s="64">
        <v>310</v>
      </c>
      <c r="E16" s="68">
        <v>145</v>
      </c>
      <c r="F16" s="64">
        <v>155</v>
      </c>
      <c r="G16" s="68">
        <v>10</v>
      </c>
      <c r="H16" s="165">
        <v>0.47</v>
      </c>
      <c r="I16" s="169">
        <v>0.5</v>
      </c>
      <c r="J16" s="165">
        <v>0.03</v>
      </c>
    </row>
    <row r="17" spans="1:10" ht="15.75" x14ac:dyDescent="0.25">
      <c r="A17" s="116" t="s">
        <v>49</v>
      </c>
      <c r="B17" s="64">
        <v>135</v>
      </c>
      <c r="C17" s="165">
        <v>0.01</v>
      </c>
      <c r="D17" s="64">
        <v>190</v>
      </c>
      <c r="E17" s="68">
        <v>145</v>
      </c>
      <c r="F17" s="64">
        <v>45</v>
      </c>
      <c r="G17" s="213" t="s">
        <v>121</v>
      </c>
      <c r="H17" s="165">
        <v>0.76</v>
      </c>
      <c r="I17" s="213" t="s">
        <v>121</v>
      </c>
      <c r="J17" s="213" t="s">
        <v>121</v>
      </c>
    </row>
    <row r="18" spans="1:10" ht="15.75" x14ac:dyDescent="0.25">
      <c r="A18" s="116" t="s">
        <v>50</v>
      </c>
      <c r="B18" s="64">
        <v>180</v>
      </c>
      <c r="C18" s="165">
        <v>0.02</v>
      </c>
      <c r="D18" s="64">
        <v>120</v>
      </c>
      <c r="E18" s="68">
        <v>100</v>
      </c>
      <c r="F18" s="64">
        <v>20</v>
      </c>
      <c r="G18" s="213" t="s">
        <v>121</v>
      </c>
      <c r="H18" s="165">
        <v>0.83</v>
      </c>
      <c r="I18" s="213" t="s">
        <v>121</v>
      </c>
      <c r="J18" s="213" t="s">
        <v>121</v>
      </c>
    </row>
    <row r="19" spans="1:10" ht="15.75" x14ac:dyDescent="0.25">
      <c r="A19" s="116" t="s">
        <v>51</v>
      </c>
      <c r="B19" s="64">
        <v>205</v>
      </c>
      <c r="C19" s="165">
        <v>0.02</v>
      </c>
      <c r="D19" s="64">
        <v>230</v>
      </c>
      <c r="E19" s="68">
        <v>130</v>
      </c>
      <c r="F19" s="64">
        <v>100</v>
      </c>
      <c r="G19" s="213" t="s">
        <v>121</v>
      </c>
      <c r="H19" s="165">
        <v>0.56000000000000005</v>
      </c>
      <c r="I19" s="213" t="s">
        <v>121</v>
      </c>
      <c r="J19" s="213" t="s">
        <v>121</v>
      </c>
    </row>
    <row r="20" spans="1:10" ht="15.75" x14ac:dyDescent="0.25">
      <c r="A20" s="116" t="s">
        <v>52</v>
      </c>
      <c r="B20" s="64">
        <v>295</v>
      </c>
      <c r="C20" s="165">
        <v>0.03</v>
      </c>
      <c r="D20" s="64">
        <v>225</v>
      </c>
      <c r="E20" s="68">
        <v>105</v>
      </c>
      <c r="F20" s="64">
        <v>115</v>
      </c>
      <c r="G20" s="213" t="s">
        <v>121</v>
      </c>
      <c r="H20" s="165">
        <v>0.48</v>
      </c>
      <c r="I20" s="213" t="s">
        <v>121</v>
      </c>
      <c r="J20" s="213" t="s">
        <v>121</v>
      </c>
    </row>
    <row r="21" spans="1:10" ht="15.75" x14ac:dyDescent="0.25">
      <c r="A21" s="116" t="s">
        <v>53</v>
      </c>
      <c r="B21" s="64">
        <v>575</v>
      </c>
      <c r="C21" s="165">
        <v>0.06</v>
      </c>
      <c r="D21" s="64">
        <v>340</v>
      </c>
      <c r="E21" s="68">
        <v>210</v>
      </c>
      <c r="F21" s="64">
        <v>105</v>
      </c>
      <c r="G21" s="68">
        <v>30</v>
      </c>
      <c r="H21" s="165">
        <v>0.61</v>
      </c>
      <c r="I21" s="169">
        <v>0.31</v>
      </c>
      <c r="J21" s="165">
        <v>0.08</v>
      </c>
    </row>
    <row r="22" spans="1:10" ht="15.75" x14ac:dyDescent="0.25">
      <c r="A22" s="116" t="s">
        <v>54</v>
      </c>
      <c r="B22" s="64">
        <v>380</v>
      </c>
      <c r="C22" s="165">
        <v>0.04</v>
      </c>
      <c r="D22" s="64">
        <v>460</v>
      </c>
      <c r="E22" s="68">
        <v>335</v>
      </c>
      <c r="F22" s="64">
        <v>120</v>
      </c>
      <c r="G22" s="68">
        <v>5</v>
      </c>
      <c r="H22" s="165">
        <v>0.73</v>
      </c>
      <c r="I22" s="169">
        <v>0.26</v>
      </c>
      <c r="J22" s="165">
        <v>0.01</v>
      </c>
    </row>
    <row r="23" spans="1:10" ht="15.75" x14ac:dyDescent="0.25">
      <c r="A23" s="116" t="s">
        <v>55</v>
      </c>
      <c r="B23" s="64">
        <v>385</v>
      </c>
      <c r="C23" s="165">
        <v>0.04</v>
      </c>
      <c r="D23" s="64">
        <v>450</v>
      </c>
      <c r="E23" s="68">
        <v>325</v>
      </c>
      <c r="F23" s="64">
        <v>120</v>
      </c>
      <c r="G23" s="68">
        <v>5</v>
      </c>
      <c r="H23" s="165">
        <v>0.73</v>
      </c>
      <c r="I23" s="169">
        <v>0.27</v>
      </c>
      <c r="J23" s="165">
        <v>0.01</v>
      </c>
    </row>
    <row r="24" spans="1:10" ht="15.75" x14ac:dyDescent="0.25">
      <c r="A24" s="116" t="s">
        <v>56</v>
      </c>
      <c r="B24" s="64">
        <v>335</v>
      </c>
      <c r="C24" s="165">
        <v>0.04</v>
      </c>
      <c r="D24" s="64">
        <v>370</v>
      </c>
      <c r="E24" s="68">
        <v>270</v>
      </c>
      <c r="F24" s="64">
        <v>95</v>
      </c>
      <c r="G24" s="68">
        <v>5</v>
      </c>
      <c r="H24" s="165">
        <v>0.73</v>
      </c>
      <c r="I24" s="169">
        <v>0.26</v>
      </c>
      <c r="J24" s="165">
        <v>0.01</v>
      </c>
    </row>
    <row r="25" spans="1:10" ht="15.75" x14ac:dyDescent="0.25">
      <c r="A25" s="116" t="s">
        <v>57</v>
      </c>
      <c r="B25" s="64">
        <v>330</v>
      </c>
      <c r="C25" s="165">
        <v>0.03</v>
      </c>
      <c r="D25" s="64">
        <v>390</v>
      </c>
      <c r="E25" s="68">
        <v>295</v>
      </c>
      <c r="F25" s="64">
        <v>90</v>
      </c>
      <c r="G25" s="68">
        <v>5</v>
      </c>
      <c r="H25" s="165">
        <v>0.75</v>
      </c>
      <c r="I25" s="169">
        <v>0.23</v>
      </c>
      <c r="J25" s="165">
        <v>0.02</v>
      </c>
    </row>
    <row r="26" spans="1:10" ht="15.75" x14ac:dyDescent="0.25">
      <c r="A26" s="116" t="s">
        <v>58</v>
      </c>
      <c r="B26" s="64">
        <v>270</v>
      </c>
      <c r="C26" s="165">
        <v>0.03</v>
      </c>
      <c r="D26" s="64">
        <v>275</v>
      </c>
      <c r="E26" s="68">
        <v>205</v>
      </c>
      <c r="F26" s="64">
        <v>70</v>
      </c>
      <c r="G26" s="213" t="s">
        <v>121</v>
      </c>
      <c r="H26" s="165">
        <v>0.74</v>
      </c>
      <c r="I26" s="213" t="s">
        <v>121</v>
      </c>
      <c r="J26" s="213" t="s">
        <v>121</v>
      </c>
    </row>
    <row r="27" spans="1:10" ht="15.75" x14ac:dyDescent="0.25">
      <c r="A27" s="116" t="s">
        <v>59</v>
      </c>
      <c r="B27" s="64">
        <v>270</v>
      </c>
      <c r="C27" s="165">
        <v>0.03</v>
      </c>
      <c r="D27" s="64">
        <v>215</v>
      </c>
      <c r="E27" s="68">
        <v>140</v>
      </c>
      <c r="F27" s="64">
        <v>70</v>
      </c>
      <c r="G27" s="213" t="s">
        <v>121</v>
      </c>
      <c r="H27" s="165">
        <v>0.67</v>
      </c>
      <c r="I27" s="213" t="s">
        <v>121</v>
      </c>
      <c r="J27" s="213" t="s">
        <v>121</v>
      </c>
    </row>
    <row r="28" spans="1:10" ht="15.75" x14ac:dyDescent="0.25">
      <c r="A28" s="116" t="s">
        <v>60</v>
      </c>
      <c r="B28" s="64">
        <v>265</v>
      </c>
      <c r="C28" s="165">
        <v>0.03</v>
      </c>
      <c r="D28" s="64">
        <v>265</v>
      </c>
      <c r="E28" s="68">
        <v>170</v>
      </c>
      <c r="F28" s="64">
        <v>95</v>
      </c>
      <c r="G28" s="86">
        <v>0</v>
      </c>
      <c r="H28" s="165">
        <v>0.64</v>
      </c>
      <c r="I28" s="169">
        <v>0.36</v>
      </c>
      <c r="J28" s="165">
        <v>0</v>
      </c>
    </row>
    <row r="29" spans="1:10" ht="15.75" x14ac:dyDescent="0.25">
      <c r="A29" s="116" t="s">
        <v>74</v>
      </c>
      <c r="B29" s="64">
        <v>285</v>
      </c>
      <c r="C29" s="165">
        <v>0.03</v>
      </c>
      <c r="D29" s="64">
        <v>260</v>
      </c>
      <c r="E29" s="68">
        <v>195</v>
      </c>
      <c r="F29" s="64">
        <v>60</v>
      </c>
      <c r="G29" s="68">
        <v>5</v>
      </c>
      <c r="H29" s="165">
        <v>0.76</v>
      </c>
      <c r="I29" s="169">
        <v>0.22</v>
      </c>
      <c r="J29" s="165">
        <v>0.01</v>
      </c>
    </row>
    <row r="30" spans="1:10" ht="15.75" x14ac:dyDescent="0.25">
      <c r="A30" s="116" t="s">
        <v>317</v>
      </c>
      <c r="B30" s="64">
        <v>295</v>
      </c>
      <c r="C30" s="166">
        <v>0.03</v>
      </c>
      <c r="D30" s="64">
        <v>345</v>
      </c>
      <c r="E30" s="68">
        <v>245</v>
      </c>
      <c r="F30" s="64">
        <v>95</v>
      </c>
      <c r="G30" s="68">
        <v>5</v>
      </c>
      <c r="H30" s="166">
        <v>0.71</v>
      </c>
      <c r="I30" s="170">
        <v>0.27</v>
      </c>
      <c r="J30" s="170">
        <v>0.01</v>
      </c>
    </row>
    <row r="31" spans="1:10" ht="15.75" x14ac:dyDescent="0.25">
      <c r="A31" s="116" t="s">
        <v>318</v>
      </c>
      <c r="B31" s="64">
        <v>300</v>
      </c>
      <c r="C31" s="166">
        <v>0.03</v>
      </c>
      <c r="D31" s="64">
        <v>270</v>
      </c>
      <c r="E31" s="68">
        <v>175</v>
      </c>
      <c r="F31" s="64">
        <v>85</v>
      </c>
      <c r="G31" s="68">
        <v>15</v>
      </c>
      <c r="H31" s="166">
        <v>0.64</v>
      </c>
      <c r="I31" s="170">
        <v>0.31</v>
      </c>
      <c r="J31" s="170">
        <v>0.05</v>
      </c>
    </row>
    <row r="32" spans="1:10" ht="15.75" x14ac:dyDescent="0.25">
      <c r="A32" s="224" t="s">
        <v>319</v>
      </c>
      <c r="B32" s="64">
        <v>275</v>
      </c>
      <c r="C32" s="166">
        <v>0.03</v>
      </c>
      <c r="D32" s="64">
        <v>240</v>
      </c>
      <c r="E32" s="68">
        <v>135</v>
      </c>
      <c r="F32" s="64">
        <v>95</v>
      </c>
      <c r="G32" s="68">
        <v>10</v>
      </c>
      <c r="H32" s="166">
        <v>0.56999999999999995</v>
      </c>
      <c r="I32" s="170">
        <v>0.39</v>
      </c>
      <c r="J32" s="170">
        <v>0.04</v>
      </c>
    </row>
    <row r="33" spans="1:11" ht="15.75" x14ac:dyDescent="0.25">
      <c r="A33" s="224" t="s">
        <v>338</v>
      </c>
      <c r="B33" s="64">
        <v>440</v>
      </c>
      <c r="C33" s="166">
        <v>0.05</v>
      </c>
      <c r="D33" s="64">
        <v>270</v>
      </c>
      <c r="E33" s="68">
        <v>155</v>
      </c>
      <c r="F33" s="64">
        <v>100</v>
      </c>
      <c r="G33" s="68">
        <v>15</v>
      </c>
      <c r="H33" s="166">
        <v>0.56999999999999995</v>
      </c>
      <c r="I33" s="170">
        <v>0.37</v>
      </c>
      <c r="J33" s="170">
        <v>0.06</v>
      </c>
    </row>
    <row r="34" spans="1:11" ht="15.75" x14ac:dyDescent="0.25">
      <c r="A34" s="224" t="s">
        <v>339</v>
      </c>
      <c r="B34" s="64">
        <v>365</v>
      </c>
      <c r="C34" s="166">
        <v>0.04</v>
      </c>
      <c r="D34" s="64">
        <v>285</v>
      </c>
      <c r="E34" s="68">
        <v>185</v>
      </c>
      <c r="F34" s="64">
        <v>85</v>
      </c>
      <c r="G34" s="68">
        <v>15</v>
      </c>
      <c r="H34" s="166">
        <v>0.65</v>
      </c>
      <c r="I34" s="170">
        <v>0.3</v>
      </c>
      <c r="J34" s="170">
        <v>0.05</v>
      </c>
    </row>
    <row r="35" spans="1:11" ht="15.75" x14ac:dyDescent="0.25">
      <c r="A35" s="116" t="s">
        <v>340</v>
      </c>
      <c r="B35" s="64">
        <v>445</v>
      </c>
      <c r="C35" s="166">
        <v>0.05</v>
      </c>
      <c r="D35" s="64">
        <v>475</v>
      </c>
      <c r="E35" s="68">
        <v>305</v>
      </c>
      <c r="F35" s="64">
        <v>155</v>
      </c>
      <c r="G35" s="68">
        <v>15</v>
      </c>
      <c r="H35" s="166">
        <v>0.65</v>
      </c>
      <c r="I35" s="166">
        <v>0.32</v>
      </c>
      <c r="J35" s="170">
        <v>0.03</v>
      </c>
    </row>
    <row r="36" spans="1:11" ht="15.75" x14ac:dyDescent="0.25">
      <c r="A36" s="116" t="s">
        <v>342</v>
      </c>
      <c r="B36" s="249">
        <v>360</v>
      </c>
      <c r="C36" s="166">
        <v>0.04</v>
      </c>
      <c r="D36" s="249">
        <v>420</v>
      </c>
      <c r="E36" s="250">
        <v>300</v>
      </c>
      <c r="F36" s="249">
        <v>115</v>
      </c>
      <c r="G36" s="250">
        <v>5</v>
      </c>
      <c r="H36" s="251">
        <v>0.72</v>
      </c>
      <c r="I36" s="251">
        <v>0.27</v>
      </c>
      <c r="J36" s="251">
        <v>0.01</v>
      </c>
    </row>
    <row r="37" spans="1:11" ht="15.75" x14ac:dyDescent="0.25">
      <c r="A37" s="116" t="s">
        <v>343</v>
      </c>
      <c r="B37" s="249">
        <v>370</v>
      </c>
      <c r="C37" s="166">
        <v>0.04</v>
      </c>
      <c r="D37" s="249">
        <v>410</v>
      </c>
      <c r="E37" s="250">
        <v>280</v>
      </c>
      <c r="F37" s="249">
        <v>130</v>
      </c>
      <c r="G37" s="250">
        <v>5</v>
      </c>
      <c r="H37" s="251">
        <v>0.67</v>
      </c>
      <c r="I37" s="251">
        <v>0.31</v>
      </c>
      <c r="J37" s="251">
        <v>0.01</v>
      </c>
    </row>
    <row r="38" spans="1:11" ht="16.5" thickBot="1" x14ac:dyDescent="0.3">
      <c r="A38" s="116" t="s">
        <v>344</v>
      </c>
      <c r="B38" s="249">
        <v>405</v>
      </c>
      <c r="C38" s="166">
        <v>0.04</v>
      </c>
      <c r="D38" s="249">
        <v>275</v>
      </c>
      <c r="E38" s="250">
        <v>180</v>
      </c>
      <c r="F38" s="249">
        <v>85</v>
      </c>
      <c r="G38" s="250">
        <v>10</v>
      </c>
      <c r="H38" s="251">
        <v>0.66</v>
      </c>
      <c r="I38" s="251">
        <v>0.31</v>
      </c>
      <c r="J38" s="251">
        <v>0.03</v>
      </c>
    </row>
    <row r="39" spans="1:11" ht="15.75" customHeight="1" x14ac:dyDescent="0.25">
      <c r="A39" s="22" t="s">
        <v>106</v>
      </c>
      <c r="B39" s="228">
        <v>1750</v>
      </c>
      <c r="C39" s="167">
        <v>0.18</v>
      </c>
      <c r="D39" s="228">
        <v>1405</v>
      </c>
      <c r="E39" s="229">
        <v>1185</v>
      </c>
      <c r="F39" s="228">
        <v>175</v>
      </c>
      <c r="G39" s="229">
        <v>45</v>
      </c>
      <c r="H39" s="168">
        <v>0.84</v>
      </c>
      <c r="I39" s="167">
        <v>0.12</v>
      </c>
      <c r="J39" s="168">
        <v>0.03</v>
      </c>
      <c r="K39" s="174"/>
    </row>
    <row r="40" spans="1:11" ht="15.75" customHeight="1" x14ac:dyDescent="0.25">
      <c r="A40" s="20" t="s">
        <v>107</v>
      </c>
      <c r="B40" s="64">
        <v>3375</v>
      </c>
      <c r="C40" s="165">
        <v>0.36</v>
      </c>
      <c r="D40" s="64">
        <v>3470</v>
      </c>
      <c r="E40" s="68">
        <v>2290</v>
      </c>
      <c r="F40" s="64">
        <v>1115</v>
      </c>
      <c r="G40" s="68">
        <v>70</v>
      </c>
      <c r="H40" s="165">
        <v>0.66</v>
      </c>
      <c r="I40" s="169">
        <v>0.32</v>
      </c>
      <c r="J40" s="165">
        <v>0.02</v>
      </c>
      <c r="K40" s="30"/>
    </row>
    <row r="41" spans="1:11" ht="15.75" customHeight="1" x14ac:dyDescent="0.25">
      <c r="A41" s="252" t="s">
        <v>108</v>
      </c>
      <c r="B41" s="64">
        <v>3930</v>
      </c>
      <c r="C41" s="166">
        <v>0.42</v>
      </c>
      <c r="D41" s="64">
        <v>3725</v>
      </c>
      <c r="E41" s="68">
        <v>2490</v>
      </c>
      <c r="F41" s="64">
        <v>1155</v>
      </c>
      <c r="G41" s="68">
        <v>85</v>
      </c>
      <c r="H41" s="166">
        <v>0.67</v>
      </c>
      <c r="I41" s="170">
        <v>0.31</v>
      </c>
      <c r="J41" s="170">
        <v>0.02</v>
      </c>
      <c r="K41" s="30"/>
    </row>
    <row r="42" spans="1:11" ht="15.75" customHeight="1" x14ac:dyDescent="0.25">
      <c r="A42" s="252" t="s">
        <v>345</v>
      </c>
      <c r="B42" s="64">
        <v>405</v>
      </c>
      <c r="C42" s="166">
        <v>0.04</v>
      </c>
      <c r="D42" s="64">
        <v>275</v>
      </c>
      <c r="E42" s="68">
        <v>180</v>
      </c>
      <c r="F42" s="64">
        <v>85</v>
      </c>
      <c r="G42" s="68">
        <v>10</v>
      </c>
      <c r="H42" s="166">
        <v>0.66</v>
      </c>
      <c r="I42" s="170">
        <v>0.31</v>
      </c>
      <c r="J42" s="170">
        <v>0.03</v>
      </c>
      <c r="K42" s="30"/>
    </row>
    <row r="43" spans="1:11" ht="15.75" customHeight="1" x14ac:dyDescent="0.25">
      <c r="A43" s="222" t="s">
        <v>8</v>
      </c>
      <c r="B43" s="174"/>
      <c r="C43" s="174"/>
      <c r="D43" s="174"/>
      <c r="E43" s="174"/>
      <c r="F43" s="174"/>
      <c r="G43" s="174"/>
      <c r="H43" s="174"/>
      <c r="I43" s="174"/>
      <c r="J43" s="174"/>
    </row>
    <row r="44" spans="1:11" ht="15.75" x14ac:dyDescent="0.25">
      <c r="A44" s="49" t="s">
        <v>99</v>
      </c>
      <c r="C44" s="30"/>
      <c r="D44" s="30"/>
      <c r="E44" s="30"/>
      <c r="F44" s="30"/>
      <c r="G44" s="30"/>
      <c r="H44" s="30"/>
      <c r="I44" s="30"/>
      <c r="J44" s="30"/>
    </row>
    <row r="45" spans="1:11" ht="15.75" x14ac:dyDescent="0.25">
      <c r="A45" s="49" t="s">
        <v>325</v>
      </c>
      <c r="B45" s="30"/>
      <c r="C45" s="30"/>
      <c r="D45" s="30"/>
      <c r="E45" s="30"/>
      <c r="F45" s="30"/>
      <c r="G45" s="30"/>
      <c r="H45" s="30"/>
      <c r="I45" s="30"/>
      <c r="J45" s="30"/>
    </row>
    <row r="46" spans="1:11" ht="15.75" x14ac:dyDescent="0.25">
      <c r="A46" s="33" t="s">
        <v>76</v>
      </c>
      <c r="K46" s="56"/>
    </row>
    <row r="47" spans="1:11" ht="15.75" customHeight="1" x14ac:dyDescent="0.25">
      <c r="A47" s="33" t="s">
        <v>77</v>
      </c>
    </row>
    <row r="48" spans="1:11" ht="15.75" x14ac:dyDescent="0.25">
      <c r="A48" s="33" t="s">
        <v>347</v>
      </c>
    </row>
    <row r="49" spans="1:10" ht="15.75" x14ac:dyDescent="0.25">
      <c r="A49" s="33" t="s">
        <v>404</v>
      </c>
    </row>
    <row r="50" spans="1:10" ht="15.75" x14ac:dyDescent="0.25">
      <c r="A50" s="49" t="s">
        <v>346</v>
      </c>
      <c r="B50" s="56"/>
      <c r="C50" s="56"/>
      <c r="D50" s="56"/>
      <c r="E50" s="56"/>
      <c r="F50" s="56"/>
      <c r="G50" s="56"/>
      <c r="H50" s="56"/>
      <c r="I50" s="56"/>
      <c r="J50" s="56"/>
    </row>
    <row r="51" spans="1:10" ht="15.75" x14ac:dyDescent="0.25">
      <c r="A51" s="33"/>
    </row>
  </sheetData>
  <conditionalFormatting sqref="C7:C40 H28:J40">
    <cfRule type="dataBar" priority="2">
      <dataBar>
        <cfvo type="num" val="0"/>
        <cfvo type="num" val="1"/>
        <color rgb="FFB4A9D4"/>
      </dataBar>
      <extLst>
        <ext xmlns:x14="http://schemas.microsoft.com/office/spreadsheetml/2009/9/main" uri="{B025F937-C7B1-47D3-B67F-A62EFF666E3E}">
          <x14:id>{6180ADE2-945D-4C51-99AB-D1626998CA93}</x14:id>
        </ext>
      </extLst>
    </cfRule>
  </conditionalFormatting>
  <conditionalFormatting sqref="H7">
    <cfRule type="dataBar" priority="6">
      <dataBar>
        <cfvo type="num" val="0"/>
        <cfvo type="num" val="1"/>
        <color rgb="FFB4A9D4"/>
      </dataBar>
      <extLst>
        <ext xmlns:x14="http://schemas.microsoft.com/office/spreadsheetml/2009/9/main" uri="{B025F937-C7B1-47D3-B67F-A62EFF666E3E}">
          <x14:id>{7281F757-A9EC-43A6-A329-B946FB055DAF}</x14:id>
        </ext>
      </extLst>
    </cfRule>
  </conditionalFormatting>
  <conditionalFormatting sqref="I7:J7">
    <cfRule type="dataBar" priority="5">
      <dataBar>
        <cfvo type="num" val="0"/>
        <cfvo type="num" val="1"/>
        <color rgb="FFB4A9D4"/>
      </dataBar>
      <extLst>
        <ext xmlns:x14="http://schemas.microsoft.com/office/spreadsheetml/2009/9/main" uri="{B025F937-C7B1-47D3-B67F-A62EFF666E3E}">
          <x14:id>{B7723773-500D-409A-93E0-969315C8173D}</x14:id>
        </ext>
      </extLst>
    </cfRule>
  </conditionalFormatting>
  <conditionalFormatting sqref="H9:J16 H21:J25 H17:H20 H26:H27 H8">
    <cfRule type="dataBar" priority="3">
      <dataBar>
        <cfvo type="num" val="0"/>
        <cfvo type="num" val="1"/>
        <color rgb="FFB4A9D4"/>
      </dataBar>
      <extLst>
        <ext xmlns:x14="http://schemas.microsoft.com/office/spreadsheetml/2009/9/main" uri="{B025F937-C7B1-47D3-B67F-A62EFF666E3E}">
          <x14:id>{2C5D033B-F562-4246-82DC-8692C58E5EBE}</x14:id>
        </ext>
      </extLst>
    </cfRule>
  </conditionalFormatting>
  <conditionalFormatting sqref="C41:C42 H41:J42">
    <cfRule type="dataBar" priority="1">
      <dataBar>
        <cfvo type="num" val="0"/>
        <cfvo type="num" val="1"/>
        <color rgb="FFB4A9D4"/>
      </dataBar>
      <extLst>
        <ext xmlns:x14="http://schemas.microsoft.com/office/spreadsheetml/2009/9/main" uri="{B025F937-C7B1-47D3-B67F-A62EFF666E3E}">
          <x14:id>{1A2D369F-0F4C-401E-A6A5-D8A0AB8358AF}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180ADE2-945D-4C51-99AB-D1626998CA93}">
            <x14:dataBar minLength="0" maxLength="100" gradient="0">
              <x14:cfvo type="num">
                <xm:f>0</xm:f>
              </x14:cfvo>
              <x14:cfvo type="num">
                <xm:f>1</xm:f>
              </x14:cfvo>
              <x14:negativeFillColor rgb="FFFF0000"/>
              <x14:axisColor rgb="FF000000"/>
            </x14:dataBar>
          </x14:cfRule>
          <xm:sqref>C7:C40 H28:J40</xm:sqref>
        </x14:conditionalFormatting>
        <x14:conditionalFormatting xmlns:xm="http://schemas.microsoft.com/office/excel/2006/main">
          <x14:cfRule type="dataBar" id="{7281F757-A9EC-43A6-A329-B946FB055DAF}">
            <x14:dataBar minLength="0" maxLength="100" gradient="0">
              <x14:cfvo type="num">
                <xm:f>0</xm:f>
              </x14:cfvo>
              <x14:cfvo type="num">
                <xm:f>1</xm:f>
              </x14:cfvo>
              <x14:negativeFillColor rgb="FFFF0000"/>
              <x14:axisColor rgb="FF000000"/>
            </x14:dataBar>
          </x14:cfRule>
          <xm:sqref>H7</xm:sqref>
        </x14:conditionalFormatting>
        <x14:conditionalFormatting xmlns:xm="http://schemas.microsoft.com/office/excel/2006/main">
          <x14:cfRule type="dataBar" id="{B7723773-500D-409A-93E0-969315C8173D}">
            <x14:dataBar minLength="0" maxLength="100" gradient="0">
              <x14:cfvo type="num">
                <xm:f>0</xm:f>
              </x14:cfvo>
              <x14:cfvo type="num">
                <xm:f>1</xm:f>
              </x14:cfvo>
              <x14:negativeFillColor rgb="FFFF0000"/>
              <x14:axisColor rgb="FF000000"/>
            </x14:dataBar>
          </x14:cfRule>
          <xm:sqref>I7:J7</xm:sqref>
        </x14:conditionalFormatting>
        <x14:conditionalFormatting xmlns:xm="http://schemas.microsoft.com/office/excel/2006/main">
          <x14:cfRule type="dataBar" id="{2C5D033B-F562-4246-82DC-8692C58E5EBE}">
            <x14:dataBar minLength="0" maxLength="100" gradient="0">
              <x14:cfvo type="num">
                <xm:f>0</xm:f>
              </x14:cfvo>
              <x14:cfvo type="num">
                <xm:f>1</xm:f>
              </x14:cfvo>
              <x14:negativeFillColor rgb="FFFF0000"/>
              <x14:axisColor rgb="FF000000"/>
            </x14:dataBar>
          </x14:cfRule>
          <xm:sqref>H9:J16 H21:J25 H17:H20 H26:H27 H8</xm:sqref>
        </x14:conditionalFormatting>
        <x14:conditionalFormatting xmlns:xm="http://schemas.microsoft.com/office/excel/2006/main">
          <x14:cfRule type="dataBar" id="{1A2D369F-0F4C-401E-A6A5-D8A0AB8358AF}">
            <x14:dataBar minLength="0" maxLength="100" gradient="0">
              <x14:cfvo type="num">
                <xm:f>0</xm:f>
              </x14:cfvo>
              <x14:cfvo type="num">
                <xm:f>1</xm:f>
              </x14:cfvo>
              <x14:negativeFillColor rgb="FFFF0000"/>
              <x14:axisColor rgb="FF000000"/>
            </x14:dataBar>
          </x14:cfRule>
          <xm:sqref>C41:C42 H41:J42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heetViews>
  <sheetFormatPr defaultColWidth="19.140625" defaultRowHeight="15" x14ac:dyDescent="0.25"/>
  <cols>
    <col min="1" max="1" width="22" customWidth="1"/>
    <col min="4" max="4" width="18.28515625" customWidth="1"/>
  </cols>
  <sheetData>
    <row r="1" spans="1:8" ht="21" x14ac:dyDescent="0.35">
      <c r="A1" s="27" t="s">
        <v>18</v>
      </c>
    </row>
    <row r="2" spans="1:8" ht="15.75" x14ac:dyDescent="0.25">
      <c r="A2" s="28" t="s">
        <v>75</v>
      </c>
    </row>
    <row r="3" spans="1:8" ht="15.75" x14ac:dyDescent="0.25">
      <c r="A3" s="183" t="s">
        <v>315</v>
      </c>
    </row>
    <row r="4" spans="1:8" ht="15.75" x14ac:dyDescent="0.25">
      <c r="A4" s="183" t="s">
        <v>316</v>
      </c>
    </row>
    <row r="5" spans="1:8" ht="15.75" x14ac:dyDescent="0.25">
      <c r="A5" s="29" t="s">
        <v>341</v>
      </c>
    </row>
    <row r="6" spans="1:8" ht="63.6" customHeight="1" x14ac:dyDescent="0.25">
      <c r="A6" s="24" t="s">
        <v>408</v>
      </c>
      <c r="B6" s="25" t="s">
        <v>6</v>
      </c>
      <c r="C6" s="25" t="s">
        <v>69</v>
      </c>
      <c r="D6" s="26" t="s">
        <v>70</v>
      </c>
      <c r="E6" s="26" t="s">
        <v>409</v>
      </c>
      <c r="F6" s="25" t="s">
        <v>71</v>
      </c>
      <c r="G6" s="26" t="s">
        <v>72</v>
      </c>
      <c r="H6" s="25" t="s">
        <v>73</v>
      </c>
    </row>
    <row r="7" spans="1:8" ht="15.75" x14ac:dyDescent="0.25">
      <c r="A7" s="65" t="s">
        <v>6</v>
      </c>
      <c r="B7" s="66">
        <v>9460</v>
      </c>
      <c r="C7" s="67">
        <v>8915</v>
      </c>
      <c r="D7" s="66">
        <v>140</v>
      </c>
      <c r="E7" s="67">
        <v>405</v>
      </c>
      <c r="F7" s="19">
        <v>0.94</v>
      </c>
      <c r="G7" s="128">
        <v>0.01</v>
      </c>
      <c r="H7" s="128">
        <v>0.04</v>
      </c>
    </row>
    <row r="8" spans="1:8" ht="16.5" customHeight="1" x14ac:dyDescent="0.25">
      <c r="A8" s="17" t="s">
        <v>40</v>
      </c>
      <c r="B8" s="64">
        <v>370</v>
      </c>
      <c r="C8" s="68">
        <v>330</v>
      </c>
      <c r="D8" s="64">
        <v>15</v>
      </c>
      <c r="E8" s="68">
        <v>25</v>
      </c>
      <c r="F8" s="126">
        <v>0.89</v>
      </c>
      <c r="G8" s="129">
        <v>0.05</v>
      </c>
      <c r="H8" s="129">
        <v>0.06</v>
      </c>
    </row>
    <row r="9" spans="1:8" ht="15.75" x14ac:dyDescent="0.25">
      <c r="A9" s="17" t="s">
        <v>41</v>
      </c>
      <c r="B9" s="64">
        <v>385</v>
      </c>
      <c r="C9" s="68">
        <v>340</v>
      </c>
      <c r="D9" s="64">
        <v>30</v>
      </c>
      <c r="E9" s="68">
        <v>15</v>
      </c>
      <c r="F9" s="127">
        <v>0.88</v>
      </c>
      <c r="G9" s="129">
        <v>7.0000000000000007E-2</v>
      </c>
      <c r="H9" s="129">
        <v>0.04</v>
      </c>
    </row>
    <row r="10" spans="1:8" ht="15.75" x14ac:dyDescent="0.25">
      <c r="A10" s="17" t="s">
        <v>42</v>
      </c>
      <c r="B10" s="64">
        <v>355</v>
      </c>
      <c r="C10" s="68">
        <v>335</v>
      </c>
      <c r="D10" s="64">
        <v>5</v>
      </c>
      <c r="E10" s="68">
        <v>15</v>
      </c>
      <c r="F10" s="127">
        <v>0.94</v>
      </c>
      <c r="G10" s="129">
        <v>0.02</v>
      </c>
      <c r="H10" s="129">
        <v>0.04</v>
      </c>
    </row>
    <row r="11" spans="1:8" ht="15.75" x14ac:dyDescent="0.25">
      <c r="A11" s="15" t="s">
        <v>43</v>
      </c>
      <c r="B11" s="64">
        <v>270</v>
      </c>
      <c r="C11" s="68">
        <v>245</v>
      </c>
      <c r="D11" s="64">
        <v>10</v>
      </c>
      <c r="E11" s="68">
        <v>15</v>
      </c>
      <c r="F11" s="127">
        <v>0.91</v>
      </c>
      <c r="G11" s="129">
        <v>0.04</v>
      </c>
      <c r="H11" s="129">
        <v>0.05</v>
      </c>
    </row>
    <row r="12" spans="1:8" ht="15.75" x14ac:dyDescent="0.25">
      <c r="A12" s="15" t="s">
        <v>44</v>
      </c>
      <c r="B12" s="64">
        <v>225</v>
      </c>
      <c r="C12" s="68">
        <v>210</v>
      </c>
      <c r="D12" s="64">
        <v>10</v>
      </c>
      <c r="E12" s="68">
        <v>5</v>
      </c>
      <c r="F12" s="169">
        <v>0.93</v>
      </c>
      <c r="G12" s="170">
        <v>0.04</v>
      </c>
      <c r="H12" s="170">
        <v>0.03</v>
      </c>
    </row>
    <row r="13" spans="1:8" ht="15.75" x14ac:dyDescent="0.25">
      <c r="A13" s="15" t="s">
        <v>45</v>
      </c>
      <c r="B13" s="64">
        <v>150</v>
      </c>
      <c r="C13" s="68">
        <v>125</v>
      </c>
      <c r="D13" s="64">
        <v>10</v>
      </c>
      <c r="E13" s="68">
        <v>15</v>
      </c>
      <c r="F13" s="169">
        <v>0.85</v>
      </c>
      <c r="G13" s="170">
        <v>0.06</v>
      </c>
      <c r="H13" s="170">
        <v>0.09</v>
      </c>
    </row>
    <row r="14" spans="1:8" ht="15.75" x14ac:dyDescent="0.25">
      <c r="A14" s="15" t="s">
        <v>46</v>
      </c>
      <c r="B14" s="64">
        <v>170</v>
      </c>
      <c r="C14" s="68">
        <v>165</v>
      </c>
      <c r="D14" s="64">
        <v>5</v>
      </c>
      <c r="E14" s="86">
        <v>0</v>
      </c>
      <c r="F14" s="169">
        <v>0.97</v>
      </c>
      <c r="G14" s="170">
        <v>0.02</v>
      </c>
      <c r="H14" s="170">
        <v>0</v>
      </c>
    </row>
    <row r="15" spans="1:8" ht="15.75" x14ac:dyDescent="0.25">
      <c r="A15" s="15" t="s">
        <v>47</v>
      </c>
      <c r="B15" s="64">
        <v>165</v>
      </c>
      <c r="C15" s="68">
        <v>160</v>
      </c>
      <c r="D15" s="213" t="s">
        <v>121</v>
      </c>
      <c r="E15" s="213" t="s">
        <v>121</v>
      </c>
      <c r="F15" s="169">
        <v>0.98</v>
      </c>
      <c r="G15" s="213" t="s">
        <v>121</v>
      </c>
      <c r="H15" s="213" t="s">
        <v>121</v>
      </c>
    </row>
    <row r="16" spans="1:8" ht="15.75" x14ac:dyDescent="0.25">
      <c r="A16" s="15" t="s">
        <v>48</v>
      </c>
      <c r="B16" s="64">
        <v>225</v>
      </c>
      <c r="C16" s="68">
        <v>220</v>
      </c>
      <c r="D16" s="213" t="s">
        <v>121</v>
      </c>
      <c r="E16" s="64">
        <v>5</v>
      </c>
      <c r="F16" s="169">
        <v>0.98</v>
      </c>
      <c r="G16" s="213" t="s">
        <v>121</v>
      </c>
      <c r="H16" s="213" t="s">
        <v>121</v>
      </c>
    </row>
    <row r="17" spans="1:9" ht="15.75" x14ac:dyDescent="0.25">
      <c r="A17" s="15" t="s">
        <v>49</v>
      </c>
      <c r="B17" s="64">
        <v>135</v>
      </c>
      <c r="C17" s="68">
        <v>130</v>
      </c>
      <c r="D17" s="213" t="s">
        <v>121</v>
      </c>
      <c r="E17" s="64">
        <v>5</v>
      </c>
      <c r="F17" s="169">
        <v>0.96</v>
      </c>
      <c r="G17" s="213" t="s">
        <v>121</v>
      </c>
      <c r="H17" s="213" t="s">
        <v>121</v>
      </c>
    </row>
    <row r="18" spans="1:9" ht="15.75" x14ac:dyDescent="0.25">
      <c r="A18" s="15" t="s">
        <v>50</v>
      </c>
      <c r="B18" s="64">
        <v>180</v>
      </c>
      <c r="C18" s="68">
        <v>170</v>
      </c>
      <c r="D18" s="213" t="s">
        <v>121</v>
      </c>
      <c r="E18" s="64">
        <v>5</v>
      </c>
      <c r="F18" s="169">
        <v>0.96</v>
      </c>
      <c r="G18" s="213" t="s">
        <v>121</v>
      </c>
      <c r="H18" s="213" t="s">
        <v>121</v>
      </c>
    </row>
    <row r="19" spans="1:9" ht="15.75" x14ac:dyDescent="0.25">
      <c r="A19" s="15" t="s">
        <v>51</v>
      </c>
      <c r="B19" s="64">
        <v>205</v>
      </c>
      <c r="C19" s="68">
        <v>200</v>
      </c>
      <c r="D19" s="64">
        <v>5</v>
      </c>
      <c r="E19" s="213" t="s">
        <v>121</v>
      </c>
      <c r="F19" s="169">
        <v>0.98</v>
      </c>
      <c r="G19" s="213" t="s">
        <v>121</v>
      </c>
      <c r="H19" s="213" t="s">
        <v>121</v>
      </c>
    </row>
    <row r="20" spans="1:9" ht="15.75" x14ac:dyDescent="0.25">
      <c r="A20" s="15" t="s">
        <v>52</v>
      </c>
      <c r="B20" s="64">
        <v>295</v>
      </c>
      <c r="C20" s="68">
        <v>285</v>
      </c>
      <c r="D20" s="64">
        <v>5</v>
      </c>
      <c r="E20" s="68">
        <v>5</v>
      </c>
      <c r="F20" s="169">
        <v>0.98</v>
      </c>
      <c r="G20" s="170">
        <v>0.01</v>
      </c>
      <c r="H20" s="170">
        <v>0.01</v>
      </c>
    </row>
    <row r="21" spans="1:9" ht="15.75" x14ac:dyDescent="0.25">
      <c r="A21" s="15" t="s">
        <v>53</v>
      </c>
      <c r="B21" s="64">
        <v>575</v>
      </c>
      <c r="C21" s="68">
        <v>550</v>
      </c>
      <c r="D21" s="64">
        <v>5</v>
      </c>
      <c r="E21" s="68">
        <v>15</v>
      </c>
      <c r="F21" s="169">
        <v>0.96</v>
      </c>
      <c r="G21" s="170">
        <v>0.01</v>
      </c>
      <c r="H21" s="170">
        <v>0.03</v>
      </c>
    </row>
    <row r="22" spans="1:9" ht="15.75" x14ac:dyDescent="0.25">
      <c r="A22" s="15" t="s">
        <v>54</v>
      </c>
      <c r="B22" s="64">
        <v>380</v>
      </c>
      <c r="C22" s="68">
        <v>360</v>
      </c>
      <c r="D22" s="64">
        <v>5</v>
      </c>
      <c r="E22" s="68">
        <v>15</v>
      </c>
      <c r="F22" s="169">
        <v>0.95</v>
      </c>
      <c r="G22" s="170">
        <v>0.01</v>
      </c>
      <c r="H22" s="170">
        <v>0.04</v>
      </c>
    </row>
    <row r="23" spans="1:9" ht="15.75" x14ac:dyDescent="0.25">
      <c r="A23" s="15" t="s">
        <v>55</v>
      </c>
      <c r="B23" s="64">
        <v>385</v>
      </c>
      <c r="C23" s="68">
        <v>370</v>
      </c>
      <c r="D23" s="64">
        <v>5</v>
      </c>
      <c r="E23" s="68">
        <v>10</v>
      </c>
      <c r="F23" s="169">
        <v>0.96</v>
      </c>
      <c r="G23" s="170">
        <v>0.02</v>
      </c>
      <c r="H23" s="170">
        <v>0.02</v>
      </c>
    </row>
    <row r="24" spans="1:9" ht="15.75" x14ac:dyDescent="0.25">
      <c r="A24" s="15" t="s">
        <v>56</v>
      </c>
      <c r="B24" s="64">
        <v>335</v>
      </c>
      <c r="C24" s="68">
        <v>320</v>
      </c>
      <c r="D24" s="213" t="s">
        <v>121</v>
      </c>
      <c r="E24" s="64">
        <v>15</v>
      </c>
      <c r="F24" s="169">
        <v>0.96</v>
      </c>
      <c r="G24" s="213" t="s">
        <v>121</v>
      </c>
      <c r="H24" s="213" t="s">
        <v>121</v>
      </c>
    </row>
    <row r="25" spans="1:9" ht="15.75" x14ac:dyDescent="0.25">
      <c r="A25" s="15" t="s">
        <v>57</v>
      </c>
      <c r="B25" s="64">
        <v>330</v>
      </c>
      <c r="C25" s="68">
        <v>315</v>
      </c>
      <c r="D25" s="213" t="s">
        <v>121</v>
      </c>
      <c r="E25" s="64">
        <v>15</v>
      </c>
      <c r="F25" s="169">
        <v>0.95</v>
      </c>
      <c r="G25" s="213" t="s">
        <v>121</v>
      </c>
      <c r="H25" s="213" t="s">
        <v>121</v>
      </c>
    </row>
    <row r="26" spans="1:9" ht="15.75" x14ac:dyDescent="0.25">
      <c r="A26" s="15" t="s">
        <v>58</v>
      </c>
      <c r="B26" s="64">
        <v>270</v>
      </c>
      <c r="C26" s="68">
        <v>260</v>
      </c>
      <c r="D26" s="86">
        <v>0</v>
      </c>
      <c r="E26" s="68">
        <v>10</v>
      </c>
      <c r="F26" s="169">
        <v>0.96</v>
      </c>
      <c r="G26" s="170">
        <v>0</v>
      </c>
      <c r="H26" s="170">
        <v>0.04</v>
      </c>
    </row>
    <row r="27" spans="1:9" ht="15.75" x14ac:dyDescent="0.25">
      <c r="A27" s="15" t="s">
        <v>59</v>
      </c>
      <c r="B27" s="64">
        <v>270</v>
      </c>
      <c r="C27" s="68">
        <v>255</v>
      </c>
      <c r="D27" s="213" t="s">
        <v>121</v>
      </c>
      <c r="E27" s="64">
        <v>10</v>
      </c>
      <c r="F27" s="169">
        <v>0.95</v>
      </c>
      <c r="G27" s="213" t="s">
        <v>121</v>
      </c>
      <c r="H27" s="213" t="s">
        <v>121</v>
      </c>
    </row>
    <row r="28" spans="1:9" ht="15.75" x14ac:dyDescent="0.25">
      <c r="A28" s="15" t="s">
        <v>60</v>
      </c>
      <c r="B28" s="64">
        <v>265</v>
      </c>
      <c r="C28" s="68">
        <v>250</v>
      </c>
      <c r="D28" s="213" t="s">
        <v>121</v>
      </c>
      <c r="E28" s="64">
        <v>10</v>
      </c>
      <c r="F28" s="169">
        <v>0.95</v>
      </c>
      <c r="G28" s="213" t="s">
        <v>121</v>
      </c>
      <c r="H28" s="213" t="s">
        <v>121</v>
      </c>
    </row>
    <row r="29" spans="1:9" ht="15.75" x14ac:dyDescent="0.25">
      <c r="A29" s="15" t="s">
        <v>74</v>
      </c>
      <c r="B29" s="64">
        <v>285</v>
      </c>
      <c r="C29" s="68">
        <v>270</v>
      </c>
      <c r="D29" s="213" t="s">
        <v>121</v>
      </c>
      <c r="E29" s="64">
        <v>10</v>
      </c>
      <c r="F29" s="169">
        <v>0.95</v>
      </c>
      <c r="G29" s="213" t="s">
        <v>121</v>
      </c>
      <c r="H29" s="213" t="s">
        <v>121</v>
      </c>
    </row>
    <row r="30" spans="1:9" ht="15.75" x14ac:dyDescent="0.25">
      <c r="A30" s="116" t="s">
        <v>317</v>
      </c>
      <c r="B30" s="64">
        <v>295</v>
      </c>
      <c r="C30" s="68">
        <v>270</v>
      </c>
      <c r="D30" s="64">
        <v>5</v>
      </c>
      <c r="E30" s="64">
        <v>20</v>
      </c>
      <c r="F30" s="169">
        <v>0.92</v>
      </c>
      <c r="G30" s="170">
        <v>0.01</v>
      </c>
      <c r="H30" s="170">
        <v>7.0000000000000007E-2</v>
      </c>
      <c r="I30" s="5"/>
    </row>
    <row r="31" spans="1:9" ht="15.75" x14ac:dyDescent="0.25">
      <c r="A31" s="116" t="s">
        <v>318</v>
      </c>
      <c r="B31" s="64">
        <v>300</v>
      </c>
      <c r="C31" s="68">
        <v>285</v>
      </c>
      <c r="D31" s="213" t="s">
        <v>121</v>
      </c>
      <c r="E31" s="64">
        <v>10</v>
      </c>
      <c r="F31" s="169">
        <v>0.95</v>
      </c>
      <c r="G31" s="213" t="s">
        <v>121</v>
      </c>
      <c r="H31" s="213" t="s">
        <v>121</v>
      </c>
      <c r="I31" s="5"/>
    </row>
    <row r="32" spans="1:9" ht="15.75" x14ac:dyDescent="0.25">
      <c r="A32" s="116" t="s">
        <v>319</v>
      </c>
      <c r="B32" s="64">
        <v>275</v>
      </c>
      <c r="C32" s="68">
        <v>260</v>
      </c>
      <c r="D32" s="213" t="s">
        <v>121</v>
      </c>
      <c r="E32" s="64">
        <v>10</v>
      </c>
      <c r="F32" s="169">
        <v>0.95</v>
      </c>
      <c r="G32" s="213" t="s">
        <v>121</v>
      </c>
      <c r="H32" s="213" t="s">
        <v>121</v>
      </c>
      <c r="I32" s="5"/>
    </row>
    <row r="33" spans="1:9" ht="15.75" x14ac:dyDescent="0.25">
      <c r="A33" s="116" t="s">
        <v>338</v>
      </c>
      <c r="B33" s="64">
        <v>440</v>
      </c>
      <c r="C33" s="68">
        <v>410</v>
      </c>
      <c r="D33" s="64">
        <v>5</v>
      </c>
      <c r="E33" s="68">
        <v>30</v>
      </c>
      <c r="F33" s="169">
        <v>0.93</v>
      </c>
      <c r="G33" s="170">
        <v>0.01</v>
      </c>
      <c r="H33" s="170">
        <v>7.0000000000000007E-2</v>
      </c>
      <c r="I33" s="5"/>
    </row>
    <row r="34" spans="1:9" ht="15.75" x14ac:dyDescent="0.25">
      <c r="A34" s="116" t="s">
        <v>339</v>
      </c>
      <c r="B34" s="64">
        <v>365</v>
      </c>
      <c r="C34" s="68">
        <v>340</v>
      </c>
      <c r="D34" s="64">
        <v>5</v>
      </c>
      <c r="E34" s="68">
        <v>25</v>
      </c>
      <c r="F34" s="169">
        <v>0.93</v>
      </c>
      <c r="G34" s="170">
        <v>0.01</v>
      </c>
      <c r="H34" s="170">
        <v>0.06</v>
      </c>
      <c r="I34" s="5"/>
    </row>
    <row r="35" spans="1:9" ht="15.95" customHeight="1" x14ac:dyDescent="0.25">
      <c r="A35" s="116" t="s">
        <v>340</v>
      </c>
      <c r="B35" s="64">
        <v>445</v>
      </c>
      <c r="C35" s="68">
        <v>415</v>
      </c>
      <c r="D35" s="76">
        <v>0</v>
      </c>
      <c r="E35" s="68">
        <v>30</v>
      </c>
      <c r="F35" s="169">
        <v>0.94</v>
      </c>
      <c r="G35" s="170">
        <v>0</v>
      </c>
      <c r="H35" s="170">
        <v>0.06</v>
      </c>
      <c r="I35" s="5"/>
    </row>
    <row r="36" spans="1:9" ht="15.95" customHeight="1" x14ac:dyDescent="0.25">
      <c r="A36" s="116" t="s">
        <v>342</v>
      </c>
      <c r="B36" s="64">
        <v>360</v>
      </c>
      <c r="C36" s="68">
        <v>350</v>
      </c>
      <c r="D36" s="76">
        <v>0</v>
      </c>
      <c r="E36" s="68">
        <v>10</v>
      </c>
      <c r="F36" s="169">
        <v>0.97</v>
      </c>
      <c r="G36" s="170">
        <v>0</v>
      </c>
      <c r="H36" s="170">
        <v>0.03</v>
      </c>
      <c r="I36" s="5"/>
    </row>
    <row r="37" spans="1:9" ht="15.95" customHeight="1" x14ac:dyDescent="0.25">
      <c r="A37" s="116" t="s">
        <v>343</v>
      </c>
      <c r="B37" s="64">
        <v>370</v>
      </c>
      <c r="C37" s="68">
        <v>335</v>
      </c>
      <c r="D37" s="64">
        <v>5</v>
      </c>
      <c r="E37" s="68">
        <v>30</v>
      </c>
      <c r="F37" s="169">
        <v>0.91</v>
      </c>
      <c r="G37" s="170">
        <v>0.01</v>
      </c>
      <c r="H37" s="170">
        <v>0.08</v>
      </c>
      <c r="I37" s="5"/>
    </row>
    <row r="38" spans="1:9" ht="15.95" customHeight="1" x14ac:dyDescent="0.25">
      <c r="A38" s="116" t="s">
        <v>344</v>
      </c>
      <c r="B38" s="64">
        <v>405</v>
      </c>
      <c r="C38" s="68">
        <v>385</v>
      </c>
      <c r="D38" s="213" t="s">
        <v>121</v>
      </c>
      <c r="E38" s="64">
        <v>15</v>
      </c>
      <c r="F38" s="169">
        <v>0.96</v>
      </c>
      <c r="G38" s="213" t="s">
        <v>121</v>
      </c>
      <c r="H38" s="213" t="s">
        <v>121</v>
      </c>
      <c r="I38" s="5"/>
    </row>
    <row r="39" spans="1:9" ht="15.75" customHeight="1" x14ac:dyDescent="0.25">
      <c r="A39" s="49" t="s">
        <v>8</v>
      </c>
      <c r="B39" s="5"/>
      <c r="C39" s="5"/>
      <c r="D39" s="5"/>
      <c r="E39" s="5"/>
      <c r="F39" s="5"/>
      <c r="G39" s="5"/>
      <c r="H39" s="5"/>
      <c r="I39" s="30"/>
    </row>
    <row r="40" spans="1:9" ht="15.75" customHeight="1" x14ac:dyDescent="0.25">
      <c r="A40" s="49" t="s">
        <v>99</v>
      </c>
      <c r="B40" s="5"/>
      <c r="C40" s="5"/>
      <c r="D40" s="13"/>
      <c r="E40" s="5"/>
      <c r="F40" s="5"/>
      <c r="G40" s="5"/>
      <c r="H40" s="5"/>
    </row>
    <row r="41" spans="1:9" ht="15.75" customHeight="1" x14ac:dyDescent="0.25">
      <c r="A41" s="49" t="s">
        <v>325</v>
      </c>
      <c r="B41" s="5"/>
      <c r="C41" s="5"/>
      <c r="D41" s="5"/>
      <c r="E41" s="5"/>
      <c r="F41" s="5"/>
      <c r="G41" s="5"/>
      <c r="H41" s="5"/>
    </row>
    <row r="42" spans="1:9" ht="234" customHeight="1" x14ac:dyDescent="0.25">
      <c r="A42" s="205" t="s">
        <v>78</v>
      </c>
      <c r="B42" s="30"/>
      <c r="C42" s="30"/>
      <c r="D42" s="30"/>
      <c r="E42" s="30"/>
      <c r="F42" s="30"/>
      <c r="G42" s="30"/>
      <c r="H42" s="30"/>
    </row>
  </sheetData>
  <conditionalFormatting sqref="F7:H13 F20:H23 F30:H30 F24:F26 F31:F32 F14:F19">
    <cfRule type="dataBar" priority="10">
      <dataBar>
        <cfvo type="num" val="0"/>
        <cfvo type="num" val="1"/>
        <color rgb="FFB4A9D4"/>
      </dataBar>
      <extLst>
        <ext xmlns:x14="http://schemas.microsoft.com/office/spreadsheetml/2009/9/main" uri="{B025F937-C7B1-47D3-B67F-A62EFF666E3E}">
          <x14:id>{64BFE17C-84DE-4099-A18F-0B86CA9157A9}</x14:id>
        </ext>
      </extLst>
    </cfRule>
  </conditionalFormatting>
  <conditionalFormatting sqref="F27:F29">
    <cfRule type="dataBar" priority="9">
      <dataBar>
        <cfvo type="num" val="0"/>
        <cfvo type="num" val="1"/>
        <color rgb="FFB4A9D4"/>
      </dataBar>
      <extLst>
        <ext xmlns:x14="http://schemas.microsoft.com/office/spreadsheetml/2009/9/main" uri="{B025F937-C7B1-47D3-B67F-A62EFF666E3E}">
          <x14:id>{CBDFBFBC-8AD0-4511-A7D2-71A79C6A7854}</x14:id>
        </ext>
      </extLst>
    </cfRule>
  </conditionalFormatting>
  <conditionalFormatting sqref="G14:H14">
    <cfRule type="dataBar" priority="4">
      <dataBar>
        <cfvo type="num" val="0"/>
        <cfvo type="num" val="1"/>
        <color rgb="FFB4A9D4"/>
      </dataBar>
      <extLst>
        <ext xmlns:x14="http://schemas.microsoft.com/office/spreadsheetml/2009/9/main" uri="{B025F937-C7B1-47D3-B67F-A62EFF666E3E}">
          <x14:id>{4D87BA23-110D-4E76-B920-FCBAA01C19A8}</x14:id>
        </ext>
      </extLst>
    </cfRule>
  </conditionalFormatting>
  <conditionalFormatting sqref="G26:H26">
    <cfRule type="dataBar" priority="3">
      <dataBar>
        <cfvo type="num" val="0"/>
        <cfvo type="num" val="1"/>
        <color rgb="FFB4A9D4"/>
      </dataBar>
      <extLst>
        <ext xmlns:x14="http://schemas.microsoft.com/office/spreadsheetml/2009/9/main" uri="{B025F937-C7B1-47D3-B67F-A62EFF666E3E}">
          <x14:id>{8538C79B-B530-43D3-8E95-0BE6A6DCF7B2}</x14:id>
        </ext>
      </extLst>
    </cfRule>
  </conditionalFormatting>
  <conditionalFormatting sqref="F38">
    <cfRule type="dataBar" priority="2">
      <dataBar>
        <cfvo type="num" val="0"/>
        <cfvo type="num" val="1"/>
        <color rgb="FFB4A9D4"/>
      </dataBar>
      <extLst>
        <ext xmlns:x14="http://schemas.microsoft.com/office/spreadsheetml/2009/9/main" uri="{B025F937-C7B1-47D3-B67F-A62EFF666E3E}">
          <x14:id>{103B1607-6278-4558-A1B1-2984884AA231}</x14:id>
        </ext>
      </extLst>
    </cfRule>
  </conditionalFormatting>
  <conditionalFormatting sqref="F33:H37">
    <cfRule type="dataBar" priority="1">
      <dataBar>
        <cfvo type="num" val="0"/>
        <cfvo type="num" val="1"/>
        <color rgb="FFB4A9D4"/>
      </dataBar>
      <extLst>
        <ext xmlns:x14="http://schemas.microsoft.com/office/spreadsheetml/2009/9/main" uri="{B025F937-C7B1-47D3-B67F-A62EFF666E3E}">
          <x14:id>{9F899091-C5E4-4B19-BCAD-B115B17BF0B9}</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BFE17C-84DE-4099-A18F-0B86CA9157A9}">
            <x14:dataBar minLength="0" maxLength="100" gradient="0">
              <x14:cfvo type="num">
                <xm:f>0</xm:f>
              </x14:cfvo>
              <x14:cfvo type="num">
                <xm:f>1</xm:f>
              </x14:cfvo>
              <x14:negativeFillColor rgb="FFFF0000"/>
              <x14:axisColor rgb="FF000000"/>
            </x14:dataBar>
          </x14:cfRule>
          <xm:sqref>F7:H13 F20:H23 F30:H30 F24:F26 F31:F32 F14:F19</xm:sqref>
        </x14:conditionalFormatting>
        <x14:conditionalFormatting xmlns:xm="http://schemas.microsoft.com/office/excel/2006/main">
          <x14:cfRule type="dataBar" id="{CBDFBFBC-8AD0-4511-A7D2-71A79C6A7854}">
            <x14:dataBar minLength="0" maxLength="100" gradient="0">
              <x14:cfvo type="num">
                <xm:f>0</xm:f>
              </x14:cfvo>
              <x14:cfvo type="num">
                <xm:f>1</xm:f>
              </x14:cfvo>
              <x14:negativeFillColor rgb="FFFF0000"/>
              <x14:axisColor rgb="FF000000"/>
            </x14:dataBar>
          </x14:cfRule>
          <xm:sqref>F27:F29</xm:sqref>
        </x14:conditionalFormatting>
        <x14:conditionalFormatting xmlns:xm="http://schemas.microsoft.com/office/excel/2006/main">
          <x14:cfRule type="dataBar" id="{4D87BA23-110D-4E76-B920-FCBAA01C19A8}">
            <x14:dataBar minLength="0" maxLength="100" gradient="0">
              <x14:cfvo type="num">
                <xm:f>0</xm:f>
              </x14:cfvo>
              <x14:cfvo type="num">
                <xm:f>1</xm:f>
              </x14:cfvo>
              <x14:negativeFillColor rgb="FFFF0000"/>
              <x14:axisColor rgb="FF000000"/>
            </x14:dataBar>
          </x14:cfRule>
          <xm:sqref>G14:H14</xm:sqref>
        </x14:conditionalFormatting>
        <x14:conditionalFormatting xmlns:xm="http://schemas.microsoft.com/office/excel/2006/main">
          <x14:cfRule type="dataBar" id="{8538C79B-B530-43D3-8E95-0BE6A6DCF7B2}">
            <x14:dataBar minLength="0" maxLength="100" gradient="0">
              <x14:cfvo type="num">
                <xm:f>0</xm:f>
              </x14:cfvo>
              <x14:cfvo type="num">
                <xm:f>1</xm:f>
              </x14:cfvo>
              <x14:negativeFillColor rgb="FFFF0000"/>
              <x14:axisColor rgb="FF000000"/>
            </x14:dataBar>
          </x14:cfRule>
          <xm:sqref>G26:H26</xm:sqref>
        </x14:conditionalFormatting>
        <x14:conditionalFormatting xmlns:xm="http://schemas.microsoft.com/office/excel/2006/main">
          <x14:cfRule type="dataBar" id="{103B1607-6278-4558-A1B1-2984884AA231}">
            <x14:dataBar minLength="0" maxLength="100" gradient="0">
              <x14:cfvo type="num">
                <xm:f>0</xm:f>
              </x14:cfvo>
              <x14:cfvo type="num">
                <xm:f>1</xm:f>
              </x14:cfvo>
              <x14:negativeFillColor rgb="FFFF0000"/>
              <x14:axisColor rgb="FF000000"/>
            </x14:dataBar>
          </x14:cfRule>
          <xm:sqref>F38</xm:sqref>
        </x14:conditionalFormatting>
        <x14:conditionalFormatting xmlns:xm="http://schemas.microsoft.com/office/excel/2006/main">
          <x14:cfRule type="dataBar" id="{9F899091-C5E4-4B19-BCAD-B115B17BF0B9}">
            <x14:dataBar minLength="0" maxLength="100" gradient="0">
              <x14:cfvo type="num">
                <xm:f>0</xm:f>
              </x14:cfvo>
              <x14:cfvo type="num">
                <xm:f>1</xm:f>
              </x14:cfvo>
              <x14:negativeFillColor rgb="FFFF0000"/>
              <x14:axisColor rgb="FF000000"/>
            </x14:dataBar>
          </x14:cfRule>
          <xm:sqref>F33:H37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workbookViewId="0"/>
  </sheetViews>
  <sheetFormatPr defaultRowHeight="15" x14ac:dyDescent="0.25"/>
  <cols>
    <col min="1" max="1" width="27.5703125" customWidth="1"/>
    <col min="2" max="2" width="20.5703125" customWidth="1"/>
    <col min="3" max="3" width="18.42578125" customWidth="1"/>
    <col min="4" max="4" width="21.42578125" customWidth="1"/>
    <col min="5" max="5" width="15.7109375" customWidth="1"/>
    <col min="6" max="6" width="15.85546875" customWidth="1"/>
    <col min="7" max="7" width="16.42578125" customWidth="1"/>
    <col min="8" max="8" width="14.140625" customWidth="1"/>
    <col min="9" max="9" width="13" customWidth="1"/>
    <col min="10" max="10" width="14.140625" customWidth="1"/>
  </cols>
  <sheetData>
    <row r="1" spans="1:11" ht="21" x14ac:dyDescent="0.35">
      <c r="A1" s="130" t="s">
        <v>29</v>
      </c>
    </row>
    <row r="2" spans="1:11" ht="15.75" x14ac:dyDescent="0.25">
      <c r="A2" s="33" t="s">
        <v>334</v>
      </c>
    </row>
    <row r="3" spans="1:11" ht="15.75" x14ac:dyDescent="0.25">
      <c r="A3" s="29" t="s">
        <v>307</v>
      </c>
    </row>
    <row r="4" spans="1:11" ht="15.75" x14ac:dyDescent="0.25">
      <c r="A4" s="183" t="s">
        <v>315</v>
      </c>
    </row>
    <row r="5" spans="1:11" ht="15.75" x14ac:dyDescent="0.25">
      <c r="A5" s="183" t="s">
        <v>316</v>
      </c>
    </row>
    <row r="6" spans="1:11" ht="15.75" x14ac:dyDescent="0.25">
      <c r="A6" s="29" t="s">
        <v>320</v>
      </c>
      <c r="D6" s="13"/>
    </row>
    <row r="7" spans="1:11" ht="15.75" x14ac:dyDescent="0.25">
      <c r="A7" s="34" t="s">
        <v>81</v>
      </c>
      <c r="B7" s="35" t="s">
        <v>82</v>
      </c>
      <c r="D7" s="13"/>
    </row>
    <row r="8" spans="1:11" ht="78.75" x14ac:dyDescent="0.25">
      <c r="A8" s="156" t="s">
        <v>410</v>
      </c>
      <c r="B8" s="131" t="s">
        <v>28</v>
      </c>
      <c r="C8" s="131" t="s">
        <v>128</v>
      </c>
      <c r="D8" s="131" t="s">
        <v>411</v>
      </c>
      <c r="E8" s="18" t="s">
        <v>63</v>
      </c>
      <c r="F8" s="21" t="s">
        <v>64</v>
      </c>
      <c r="G8" s="18" t="s">
        <v>65</v>
      </c>
      <c r="H8" s="21" t="s">
        <v>66</v>
      </c>
      <c r="I8" s="18" t="s">
        <v>67</v>
      </c>
      <c r="J8" s="21" t="s">
        <v>68</v>
      </c>
    </row>
    <row r="9" spans="1:11" ht="15.75" x14ac:dyDescent="0.25">
      <c r="A9" s="264" t="str">
        <f xml:space="preserve"> "Total " &amp;$B$7</f>
        <v>Total All time</v>
      </c>
      <c r="B9" s="147">
        <f>VLOOKUP($A9, 'Table 3 Full data'!$A$2:$J$1000, 2, FALSE)</f>
        <v>9460</v>
      </c>
      <c r="C9" s="265">
        <f>VLOOKUP($A9, 'Table 3 Full data'!$A$2:$J$1000, 3, FALSE)</f>
        <v>1</v>
      </c>
      <c r="D9" s="147">
        <f>VLOOKUP($A9, 'Table 3 Full data'!$A$2:$J$1000, 4, FALSE)</f>
        <v>8880</v>
      </c>
      <c r="E9" s="147">
        <f>VLOOKUP($A9, 'Table 3 Full data'!$A$2:$J$1000, 5, FALSE)</f>
        <v>6145</v>
      </c>
      <c r="F9" s="147">
        <f>VLOOKUP($A9, 'Table 3 Full data'!$A$2:$J$1000, 6, FALSE)</f>
        <v>2530</v>
      </c>
      <c r="G9" s="147">
        <f>VLOOKUP($A9, 'Table 3 Full data'!$A$2:$J$1000, 7, FALSE)</f>
        <v>205</v>
      </c>
      <c r="H9" s="265">
        <f>VLOOKUP($A9, 'Table 3 Full data'!$A$2:$J$1000, 8, FALSE)</f>
        <v>0.69</v>
      </c>
      <c r="I9" s="265">
        <f>VLOOKUP($A9, 'Table 3 Full data'!$A$2:$J$1000, 9, FALSE)</f>
        <v>0.28000000000000003</v>
      </c>
      <c r="J9" s="266">
        <f>VLOOKUP($A9, 'Table 3 Full data'!$A$2:$J$1000, 10, FALSE)</f>
        <v>0.02</v>
      </c>
    </row>
    <row r="10" spans="1:11" ht="15.75" x14ac:dyDescent="0.25">
      <c r="A10" s="49" t="str">
        <f xml:space="preserve"> "16 years " &amp;$B$7</f>
        <v>16 years All time</v>
      </c>
      <c r="B10" s="267">
        <f>VLOOKUP($A10, 'Table 3 Full data'!$A$2:$J$1000, 2, FALSE)</f>
        <v>3315</v>
      </c>
      <c r="C10" s="268">
        <f>VLOOKUP($A10, 'Table 3 Full data'!$A$2:$J$1000, 3, FALSE)</f>
        <v>0.35</v>
      </c>
      <c r="D10" s="267">
        <f>VLOOKUP($A10, 'Table 3 Full data'!$A$2:$J$1000, 4, FALSE)</f>
        <v>3150</v>
      </c>
      <c r="E10" s="267">
        <f>VLOOKUP($A10, 'Table 3 Full data'!$A$2:$J$1000, 5, FALSE)</f>
        <v>2400</v>
      </c>
      <c r="F10" s="267">
        <f>VLOOKUP($A10, 'Table 3 Full data'!$A$2:$J$1000, 6, FALSE)</f>
        <v>725</v>
      </c>
      <c r="G10" s="267">
        <f>VLOOKUP($A10, 'Table 3 Full data'!$A$2:$J$1000, 7, FALSE)</f>
        <v>25</v>
      </c>
      <c r="H10" s="268">
        <f>VLOOKUP($A10, 'Table 3 Full data'!$A$2:$J$1000, 8, FALSE)</f>
        <v>0.76</v>
      </c>
      <c r="I10" s="268">
        <f>VLOOKUP($A10, 'Table 3 Full data'!$A$2:$J$1000, 9, FALSE)</f>
        <v>0.23</v>
      </c>
      <c r="J10" s="129">
        <f>VLOOKUP($A10, 'Table 3 Full data'!$A$2:$J$1000, 10, FALSE)</f>
        <v>0.01</v>
      </c>
    </row>
    <row r="11" spans="1:11" ht="15.75" x14ac:dyDescent="0.25">
      <c r="A11" s="49" t="str">
        <f xml:space="preserve"> "17 years " &amp;$B$7</f>
        <v>17 years All time</v>
      </c>
      <c r="B11" s="76">
        <f>VLOOKUP($A11, 'Table 3 Full data'!$A$2:$J$1000, 2, FALSE)</f>
        <v>3600</v>
      </c>
      <c r="C11" s="129">
        <f>VLOOKUP($A11, 'Table 3 Full data'!$A$2:$J$1000, 3, FALSE)</f>
        <v>0.38</v>
      </c>
      <c r="D11" s="76">
        <f>VLOOKUP($A11, 'Table 3 Full data'!$A$2:$J$1000, 4, FALSE)</f>
        <v>3395</v>
      </c>
      <c r="E11" s="76">
        <f>VLOOKUP($A11, 'Table 3 Full data'!$A$2:$J$1000, 5, FALSE)</f>
        <v>2315</v>
      </c>
      <c r="F11" s="76">
        <f>VLOOKUP($A11, 'Table 3 Full data'!$A$2:$J$1000, 6, FALSE)</f>
        <v>1005</v>
      </c>
      <c r="G11" s="76">
        <f>VLOOKUP($A11, 'Table 3 Full data'!$A$2:$J$1000, 7, FALSE)</f>
        <v>80</v>
      </c>
      <c r="H11" s="129">
        <f>VLOOKUP($A11, 'Table 3 Full data'!$A$2:$J$1000, 8, FALSE)</f>
        <v>0.68</v>
      </c>
      <c r="I11" s="129">
        <f>VLOOKUP($A11, 'Table 3 Full data'!$A$2:$J$1000, 9, FALSE)</f>
        <v>0.3</v>
      </c>
      <c r="J11" s="129">
        <f>VLOOKUP($A11, 'Table 3 Full data'!$A$2:$J$1000, 10, FALSE)</f>
        <v>0.02</v>
      </c>
    </row>
    <row r="12" spans="1:11" ht="15.75" x14ac:dyDescent="0.25">
      <c r="A12" s="49" t="str">
        <f xml:space="preserve"> "18 years " &amp;$B$7</f>
        <v>18 years All time</v>
      </c>
      <c r="B12" s="76">
        <f>VLOOKUP($A12, 'Table 3 Full data'!$A$2:$J$1000, 2, FALSE)</f>
        <v>2300</v>
      </c>
      <c r="C12" s="129">
        <f>VLOOKUP($A12, 'Table 3 Full data'!$A$2:$J$1000, 3, FALSE)</f>
        <v>0.24</v>
      </c>
      <c r="D12" s="76">
        <f>VLOOKUP($A12, 'Table 3 Full data'!$A$2:$J$1000, 4, FALSE)</f>
        <v>2125</v>
      </c>
      <c r="E12" s="76">
        <f>VLOOKUP($A12, 'Table 3 Full data'!$A$2:$J$1000, 5, FALSE)</f>
        <v>1430</v>
      </c>
      <c r="F12" s="76">
        <f>VLOOKUP($A12, 'Table 3 Full data'!$A$2:$J$1000, 6, FALSE)</f>
        <v>625</v>
      </c>
      <c r="G12" s="76">
        <f>VLOOKUP($A12, 'Table 3 Full data'!$A$2:$J$1000, 7, FALSE)</f>
        <v>75</v>
      </c>
      <c r="H12" s="129">
        <f>VLOOKUP($A12, 'Table 3 Full data'!$A$2:$J$1000, 8, FALSE)</f>
        <v>0.67</v>
      </c>
      <c r="I12" s="129">
        <f>VLOOKUP($A12, 'Table 3 Full data'!$A$2:$J$1000, 9, FALSE)</f>
        <v>0.28999999999999998</v>
      </c>
      <c r="J12" s="129">
        <f>VLOOKUP($A12, 'Table 3 Full data'!$A$2:$J$1000, 10, FALSE)</f>
        <v>0.03</v>
      </c>
    </row>
    <row r="13" spans="1:11" ht="15.75" x14ac:dyDescent="0.25">
      <c r="A13" s="49" t="str">
        <f xml:space="preserve"> "Other " &amp;$B$7</f>
        <v>Other All time</v>
      </c>
      <c r="B13" s="76">
        <f>VLOOKUP($A13, 'Table 3 Full data'!$A$2:$J$1000, 2, FALSE)</f>
        <v>240</v>
      </c>
      <c r="C13" s="269">
        <f>VLOOKUP($A13, 'Table 3 Full data'!$A$2:$J$1000, 3, FALSE)</f>
        <v>0.03</v>
      </c>
      <c r="D13" s="76">
        <f>VLOOKUP($A13, 'Table 3 Full data'!$A$2:$J$1000, 4, FALSE)</f>
        <v>210</v>
      </c>
      <c r="E13" s="76" t="str">
        <f>VLOOKUP($A13, 'Table 3 Full data'!$A$2:$J$1000, 5, FALSE)</f>
        <v>[c]</v>
      </c>
      <c r="F13" s="76">
        <f>VLOOKUP($A13, 'Table 3 Full data'!$A$2:$J$1000, 6, FALSE)</f>
        <v>180</v>
      </c>
      <c r="G13" s="270">
        <f>VLOOKUP($A13, 'Table 3 Full data'!$A$2:$J$1000, 7, FALSE)</f>
        <v>30</v>
      </c>
      <c r="H13" s="271" t="str">
        <f>VLOOKUP($A13, 'Table 3 Full data'!$A$2:$J$1000, 8, FALSE)</f>
        <v>[c]</v>
      </c>
      <c r="I13" s="269">
        <f>VLOOKUP($A13, 'Table 3 Full data'!$A$2:$J$1000, 9, FALSE)</f>
        <v>0.85</v>
      </c>
      <c r="J13" s="129" t="str">
        <f>VLOOKUP($A13, 'Table 3 Full data'!$A$2:$J$1000, 10, FALSE)</f>
        <v>[c]</v>
      </c>
    </row>
    <row r="14" spans="1:11" ht="15.75" customHeight="1" x14ac:dyDescent="0.25">
      <c r="A14" s="49" t="s">
        <v>8</v>
      </c>
      <c r="B14" s="3"/>
      <c r="C14" s="3"/>
      <c r="D14" s="3"/>
      <c r="E14" s="3"/>
      <c r="F14" s="3"/>
      <c r="G14" s="3"/>
      <c r="H14" s="3"/>
      <c r="I14" s="3"/>
      <c r="J14" s="3"/>
      <c r="K14" s="14"/>
    </row>
    <row r="15" spans="1:11" ht="15.75" customHeight="1" x14ac:dyDescent="0.25">
      <c r="A15" s="49" t="s">
        <v>99</v>
      </c>
      <c r="B15" s="5"/>
      <c r="C15" s="32"/>
      <c r="D15" s="5"/>
      <c r="E15" s="5"/>
      <c r="F15" s="5"/>
      <c r="G15" s="5"/>
      <c r="H15" s="5"/>
      <c r="I15" s="5"/>
      <c r="J15" s="5"/>
      <c r="K15" s="5"/>
    </row>
    <row r="16" spans="1:11" ht="15.75" customHeight="1" x14ac:dyDescent="0.25">
      <c r="A16" s="222" t="s">
        <v>79</v>
      </c>
      <c r="B16" s="14"/>
      <c r="C16" s="14"/>
      <c r="D16" s="14"/>
      <c r="E16" s="14"/>
      <c r="F16" s="14"/>
      <c r="G16" s="14"/>
      <c r="H16" s="14"/>
      <c r="I16" s="14"/>
      <c r="J16" s="14"/>
      <c r="K16" s="14"/>
    </row>
    <row r="17" spans="1:1" ht="15.75" customHeight="1" x14ac:dyDescent="0.25">
      <c r="A17" s="49" t="s">
        <v>80</v>
      </c>
    </row>
    <row r="18" spans="1:1" ht="15.75" x14ac:dyDescent="0.25">
      <c r="A18" s="33" t="s">
        <v>331</v>
      </c>
    </row>
    <row r="19" spans="1:1" ht="15.75" x14ac:dyDescent="0.25">
      <c r="A19" s="33" t="s">
        <v>332</v>
      </c>
    </row>
    <row r="20" spans="1:1" ht="15.75" x14ac:dyDescent="0.25">
      <c r="A20" s="33" t="s">
        <v>354</v>
      </c>
    </row>
    <row r="21" spans="1:1" ht="15.75" x14ac:dyDescent="0.25">
      <c r="A21" s="33" t="s">
        <v>400</v>
      </c>
    </row>
  </sheetData>
  <conditionalFormatting sqref="C9:C13">
    <cfRule type="dataBar" priority="3">
      <dataBar>
        <cfvo type="num" val="0"/>
        <cfvo type="num" val="1"/>
        <color rgb="FFB4A9D4"/>
      </dataBar>
      <extLst>
        <ext xmlns:x14="http://schemas.microsoft.com/office/spreadsheetml/2009/9/main" uri="{B025F937-C7B1-47D3-B67F-A62EFF666E3E}">
          <x14:id>{524F495E-A4C9-4CF1-B10D-EBDB8702E96F}</x14:id>
        </ext>
      </extLst>
    </cfRule>
  </conditionalFormatting>
  <conditionalFormatting sqref="H9:I13">
    <cfRule type="dataBar" priority="2">
      <dataBar>
        <cfvo type="num" val="0"/>
        <cfvo type="num" val="1"/>
        <color rgb="FFB4A9D4"/>
      </dataBar>
      <extLst>
        <ext xmlns:x14="http://schemas.microsoft.com/office/spreadsheetml/2009/9/main" uri="{B025F937-C7B1-47D3-B67F-A62EFF666E3E}">
          <x14:id>{91794581-4B0F-4D79-B958-A2368EB712BD}</x14:id>
        </ext>
      </extLst>
    </cfRule>
  </conditionalFormatting>
  <conditionalFormatting sqref="J9:J13">
    <cfRule type="dataBar" priority="1">
      <dataBar>
        <cfvo type="num" val="0"/>
        <cfvo type="num" val="1"/>
        <color rgb="FFB4A9D4"/>
      </dataBar>
      <extLst>
        <ext xmlns:x14="http://schemas.microsoft.com/office/spreadsheetml/2009/9/main" uri="{B025F937-C7B1-47D3-B67F-A62EFF666E3E}">
          <x14:id>{DA4AD5F3-56F4-45F8-A295-73C9B6DA5850}</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4F495E-A4C9-4CF1-B10D-EBDB8702E96F}">
            <x14:dataBar minLength="0" maxLength="100" gradient="0">
              <x14:cfvo type="num">
                <xm:f>0</xm:f>
              </x14:cfvo>
              <x14:cfvo type="num">
                <xm:f>1</xm:f>
              </x14:cfvo>
              <x14:negativeFillColor rgb="FFFF0000"/>
              <x14:axisColor rgb="FF000000"/>
            </x14:dataBar>
          </x14:cfRule>
          <xm:sqref>C9:C13</xm:sqref>
        </x14:conditionalFormatting>
        <x14:conditionalFormatting xmlns:xm="http://schemas.microsoft.com/office/excel/2006/main">
          <x14:cfRule type="dataBar" id="{91794581-4B0F-4D79-B958-A2368EB712BD}">
            <x14:dataBar minLength="0" maxLength="100" gradient="0">
              <x14:cfvo type="num">
                <xm:f>0</xm:f>
              </x14:cfvo>
              <x14:cfvo type="num">
                <xm:f>1</xm:f>
              </x14:cfvo>
              <x14:negativeFillColor rgb="FFFF0000"/>
              <x14:axisColor rgb="FF000000"/>
            </x14:dataBar>
          </x14:cfRule>
          <xm:sqref>H9:I13</xm:sqref>
        </x14:conditionalFormatting>
        <x14:conditionalFormatting xmlns:xm="http://schemas.microsoft.com/office/excel/2006/main">
          <x14:cfRule type="dataBar" id="{DA4AD5F3-56F4-45F8-A295-73C9B6DA5850}">
            <x14:dataBar minLength="0" maxLength="100" gradient="0">
              <x14:cfvo type="num">
                <xm:f>0</xm:f>
              </x14:cfvo>
              <x14:cfvo type="num">
                <xm:f>1</xm:f>
              </x14:cfvo>
              <x14:negativeFillColor rgb="FFFF0000"/>
              <x14:axisColor rgb="FF000000"/>
            </x14:dataBar>
          </x14:cfRule>
          <xm:sqref>J9:J13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3 Full data'!$L$2:$L$6</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zoomScaleNormal="100" workbookViewId="0"/>
  </sheetViews>
  <sheetFormatPr defaultRowHeight="15" x14ac:dyDescent="0.25"/>
  <cols>
    <col min="1" max="1" width="40.28515625" customWidth="1"/>
    <col min="2" max="2" width="20.7109375" customWidth="1"/>
    <col min="3" max="3" width="18" customWidth="1"/>
    <col min="4" max="4" width="15.7109375" customWidth="1"/>
    <col min="5" max="5" width="15.140625" customWidth="1"/>
    <col min="6" max="6" width="13.5703125" customWidth="1"/>
    <col min="7" max="7" width="13.140625" customWidth="1"/>
    <col min="8" max="8" width="13.42578125" customWidth="1"/>
    <col min="9" max="9" width="13.85546875" customWidth="1"/>
    <col min="10" max="10" width="14.85546875" customWidth="1"/>
    <col min="12" max="12" width="9.28515625" bestFit="1" customWidth="1"/>
  </cols>
  <sheetData>
    <row r="1" spans="1:16" ht="21" x14ac:dyDescent="0.35">
      <c r="A1" s="176" t="s">
        <v>21</v>
      </c>
    </row>
    <row r="2" spans="1:16" ht="15.75" x14ac:dyDescent="0.25">
      <c r="A2" s="33" t="s">
        <v>335</v>
      </c>
    </row>
    <row r="3" spans="1:16" ht="15.75" x14ac:dyDescent="0.25">
      <c r="A3" s="29" t="s">
        <v>308</v>
      </c>
    </row>
    <row r="4" spans="1:16" ht="15.75" x14ac:dyDescent="0.25">
      <c r="A4" s="183" t="s">
        <v>315</v>
      </c>
    </row>
    <row r="5" spans="1:16" ht="15.75" x14ac:dyDescent="0.25">
      <c r="A5" s="183" t="s">
        <v>316</v>
      </c>
    </row>
    <row r="6" spans="1:16" ht="15.75" x14ac:dyDescent="0.25">
      <c r="A6" s="29" t="s">
        <v>321</v>
      </c>
    </row>
    <row r="7" spans="1:16" ht="15.75" x14ac:dyDescent="0.25">
      <c r="A7" s="159" t="s">
        <v>81</v>
      </c>
      <c r="B7" s="35" t="s">
        <v>82</v>
      </c>
      <c r="C7" s="70"/>
      <c r="D7" s="33"/>
      <c r="E7" s="33"/>
      <c r="F7" s="33"/>
      <c r="G7" s="33"/>
      <c r="H7" s="33"/>
      <c r="I7" s="33"/>
      <c r="J7" s="33"/>
      <c r="K7" s="33"/>
      <c r="L7" s="33"/>
      <c r="M7" s="33"/>
      <c r="N7" s="33"/>
      <c r="O7" s="33"/>
      <c r="P7" s="33"/>
    </row>
    <row r="8" spans="1:16" ht="63" x14ac:dyDescent="0.25">
      <c r="A8" s="38" t="s">
        <v>412</v>
      </c>
      <c r="B8" s="16" t="s">
        <v>61</v>
      </c>
      <c r="C8" s="16" t="s">
        <v>62</v>
      </c>
      <c r="D8" s="21" t="s">
        <v>413</v>
      </c>
      <c r="E8" s="18" t="s">
        <v>63</v>
      </c>
      <c r="F8" s="21" t="s">
        <v>66</v>
      </c>
      <c r="G8" s="33"/>
      <c r="H8" s="33"/>
      <c r="I8" s="33"/>
      <c r="J8" s="33"/>
      <c r="K8" s="33"/>
      <c r="L8" s="33"/>
    </row>
    <row r="9" spans="1:16" ht="15.75" x14ac:dyDescent="0.25">
      <c r="A9" s="71" t="str">
        <f xml:space="preserve"> "Total " &amp;$B$7</f>
        <v>Total All time</v>
      </c>
      <c r="B9" s="147">
        <f>VLOOKUP($A9, 'Table 4 Full data'!$A$2:$F$1005, 2, FALSE)</f>
        <v>9460</v>
      </c>
      <c r="C9" s="77">
        <f>VLOOKUP($A9, 'Table 4 Full data'!$A$2:$F$1005, 3, FALSE)</f>
        <v>1</v>
      </c>
      <c r="D9" s="149">
        <f>VLOOKUP($A9, 'Table 4 Full data'!$A$2:$F$1005, 4, FALSE)</f>
        <v>8880</v>
      </c>
      <c r="E9" s="150">
        <f>VLOOKUP($A9, 'Table 4 Full data'!$A$2:$F$1005, 5, FALSE)</f>
        <v>6145</v>
      </c>
      <c r="F9" s="77">
        <f>VLOOKUP($A9, 'Table 4 Full data'!$A$2:$F$1005, 6, FALSE)</f>
        <v>0.69</v>
      </c>
      <c r="G9" s="33"/>
      <c r="H9" s="33"/>
      <c r="I9" s="33"/>
      <c r="J9" s="33"/>
      <c r="K9" s="206"/>
      <c r="L9" s="207"/>
    </row>
    <row r="10" spans="1:16" ht="15.75" x14ac:dyDescent="0.25">
      <c r="A10" s="72" t="str">
        <f xml:space="preserve"> "Aberdeen City " &amp;$B$7</f>
        <v>Aberdeen City All time</v>
      </c>
      <c r="B10" s="76">
        <f>VLOOKUP($A10, 'Table 4 Full data'!$A$2:$F$1005, 2, FALSE)</f>
        <v>115</v>
      </c>
      <c r="C10" s="59">
        <f>VLOOKUP($A10, 'Table 4 Full data'!$A$2:$F$1005, 3, FALSE)</f>
        <v>0.01</v>
      </c>
      <c r="D10" s="151">
        <f>VLOOKUP($A10, 'Table 4 Full data'!$A$2:$F$1005, 4, FALSE)</f>
        <v>110</v>
      </c>
      <c r="E10" s="152">
        <f>VLOOKUP($A10, 'Table 4 Full data'!$A$2:$F$1005, 5, FALSE)</f>
        <v>75</v>
      </c>
      <c r="F10" s="59">
        <f>VLOOKUP($A10, 'Table 4 Full data'!$A$2:$F$1005, 6, FALSE)</f>
        <v>0.7</v>
      </c>
      <c r="G10" s="33"/>
      <c r="H10" s="33"/>
      <c r="I10" s="33"/>
      <c r="J10" s="33"/>
      <c r="K10" s="206"/>
      <c r="L10" s="33"/>
    </row>
    <row r="11" spans="1:16" ht="15.75" x14ac:dyDescent="0.25">
      <c r="A11" s="72" t="str">
        <f xml:space="preserve"> "Aberdeenshire " &amp;$B$7</f>
        <v>Aberdeenshire All time</v>
      </c>
      <c r="B11" s="76">
        <f>VLOOKUP($A11, 'Table 4 Full data'!$A$2:$F$1005, 2, FALSE)</f>
        <v>165</v>
      </c>
      <c r="C11" s="39">
        <f>VLOOKUP($A11, 'Table 4 Full data'!$A$2:$F$1005, 3, FALSE)</f>
        <v>0.02</v>
      </c>
      <c r="D11" s="151">
        <f>VLOOKUP($A11, 'Table 4 Full data'!$A$2:$F$1005, 4, FALSE)</f>
        <v>155</v>
      </c>
      <c r="E11" s="152">
        <f>VLOOKUP($A11, 'Table 4 Full data'!$A$2:$F$1005, 5, FALSE)</f>
        <v>105</v>
      </c>
      <c r="F11" s="39">
        <f>VLOOKUP($A11, 'Table 4 Full data'!$A$2:$F$1005, 6, FALSE)</f>
        <v>0.66</v>
      </c>
      <c r="G11" s="33"/>
      <c r="H11" s="33"/>
      <c r="I11" s="33"/>
      <c r="J11" s="33"/>
      <c r="K11" s="33"/>
      <c r="L11" s="33"/>
    </row>
    <row r="12" spans="1:16" ht="15.75" x14ac:dyDescent="0.25">
      <c r="A12" s="72" t="str">
        <f xml:space="preserve"> "Angus " &amp;$B$7</f>
        <v>Angus All time</v>
      </c>
      <c r="B12" s="76">
        <f>VLOOKUP($A12, 'Table 4 Full data'!$A$2:$F$1005, 2, FALSE)</f>
        <v>250</v>
      </c>
      <c r="C12" s="59">
        <f>VLOOKUP($A12, 'Table 4 Full data'!$A$2:$F$1005, 3, FALSE)</f>
        <v>0.03</v>
      </c>
      <c r="D12" s="151">
        <f>VLOOKUP($A12, 'Table 4 Full data'!$A$2:$F$1005, 4, FALSE)</f>
        <v>235</v>
      </c>
      <c r="E12" s="152">
        <f>VLOOKUP($A12, 'Table 4 Full data'!$A$2:$F$1005, 5, FALSE)</f>
        <v>170</v>
      </c>
      <c r="F12" s="59">
        <f>VLOOKUP($A12, 'Table 4 Full data'!$A$2:$F$1005, 6, FALSE)</f>
        <v>0.71</v>
      </c>
      <c r="G12" s="33"/>
      <c r="H12" s="33"/>
      <c r="I12" s="33"/>
      <c r="J12" s="33"/>
      <c r="K12" s="33"/>
      <c r="L12" s="33"/>
    </row>
    <row r="13" spans="1:16" ht="15.75" x14ac:dyDescent="0.25">
      <c r="A13" s="72" t="str">
        <f xml:space="preserve"> "Argyll and Bute " &amp;$B$7</f>
        <v>Argyll and Bute All time</v>
      </c>
      <c r="B13" s="76">
        <f>VLOOKUP($A13, 'Table 4 Full data'!$A$2:$F$1005, 2, FALSE)</f>
        <v>225</v>
      </c>
      <c r="C13" s="39">
        <f>VLOOKUP($A13, 'Table 4 Full data'!$A$2:$F$1005, 3, FALSE)</f>
        <v>0.02</v>
      </c>
      <c r="D13" s="151">
        <f>VLOOKUP($A13, 'Table 4 Full data'!$A$2:$F$1005, 4, FALSE)</f>
        <v>215</v>
      </c>
      <c r="E13" s="152">
        <f>VLOOKUP($A13, 'Table 4 Full data'!$A$2:$F$1005, 5, FALSE)</f>
        <v>145</v>
      </c>
      <c r="F13" s="39">
        <f>VLOOKUP($A13, 'Table 4 Full data'!$A$2:$F$1005, 6, FALSE)</f>
        <v>0.68</v>
      </c>
      <c r="G13" s="33"/>
      <c r="H13" s="33"/>
      <c r="I13" s="33"/>
      <c r="J13" s="33"/>
      <c r="K13" s="33"/>
      <c r="L13" s="33"/>
    </row>
    <row r="14" spans="1:16" ht="15.75" x14ac:dyDescent="0.25">
      <c r="A14" s="72" t="str">
        <f xml:space="preserve"> "Clackmannanshire " &amp;$B$7</f>
        <v>Clackmannanshire All time</v>
      </c>
      <c r="B14" s="76">
        <f>VLOOKUP($A14, 'Table 4 Full data'!$A$2:$F$1005, 2, FALSE)</f>
        <v>100</v>
      </c>
      <c r="C14" s="59">
        <f>VLOOKUP($A14, 'Table 4 Full data'!$A$2:$F$1005, 3, FALSE)</f>
        <v>0.01</v>
      </c>
      <c r="D14" s="151">
        <f>VLOOKUP($A14, 'Table 4 Full data'!$A$2:$F$1005, 4, FALSE)</f>
        <v>95</v>
      </c>
      <c r="E14" s="152">
        <f>VLOOKUP($A14, 'Table 4 Full data'!$A$2:$F$1005, 5, FALSE)</f>
        <v>70</v>
      </c>
      <c r="F14" s="59">
        <f>VLOOKUP($A14, 'Table 4 Full data'!$A$2:$F$1005, 6, FALSE)</f>
        <v>0.76</v>
      </c>
      <c r="G14" s="33"/>
      <c r="H14" s="33"/>
      <c r="I14" s="33"/>
      <c r="J14" s="33"/>
      <c r="K14" s="33"/>
      <c r="L14" s="33"/>
    </row>
    <row r="15" spans="1:16" ht="15.75" x14ac:dyDescent="0.25">
      <c r="A15" s="72" t="str">
        <f xml:space="preserve"> "Dumfries and Galloway " &amp;$B$7</f>
        <v>Dumfries and Galloway All time</v>
      </c>
      <c r="B15" s="76">
        <f>VLOOKUP($A15, 'Table 4 Full data'!$A$2:$F$1005, 2, FALSE)</f>
        <v>350</v>
      </c>
      <c r="C15" s="39">
        <f>VLOOKUP($A15, 'Table 4 Full data'!$A$2:$F$1005, 3, FALSE)</f>
        <v>0.04</v>
      </c>
      <c r="D15" s="151">
        <f>VLOOKUP($A15, 'Table 4 Full data'!$A$2:$F$1005, 4, FALSE)</f>
        <v>330</v>
      </c>
      <c r="E15" s="152">
        <f>VLOOKUP($A15, 'Table 4 Full data'!$A$2:$F$1005, 5, FALSE)</f>
        <v>210</v>
      </c>
      <c r="F15" s="39">
        <f>VLOOKUP($A15, 'Table 4 Full data'!$A$2:$F$1005, 6, FALSE)</f>
        <v>0.64</v>
      </c>
      <c r="G15" s="33"/>
      <c r="H15" s="33"/>
      <c r="I15" s="33"/>
      <c r="J15" s="33"/>
      <c r="K15" s="33"/>
      <c r="L15" s="33"/>
    </row>
    <row r="16" spans="1:16" ht="15.75" x14ac:dyDescent="0.25">
      <c r="A16" s="72" t="str">
        <f xml:space="preserve"> "Dundee City " &amp;$B$7</f>
        <v>Dundee City All time</v>
      </c>
      <c r="B16" s="76">
        <f>VLOOKUP($A16, 'Table 4 Full data'!$A$2:$F$1005, 2, FALSE)</f>
        <v>345</v>
      </c>
      <c r="C16" s="59">
        <f>VLOOKUP($A16, 'Table 4 Full data'!$A$2:$F$1005, 3, FALSE)</f>
        <v>0.04</v>
      </c>
      <c r="D16" s="151">
        <f>VLOOKUP($A16, 'Table 4 Full data'!$A$2:$F$1005, 4, FALSE)</f>
        <v>325</v>
      </c>
      <c r="E16" s="152">
        <f>VLOOKUP($A16, 'Table 4 Full data'!$A$2:$F$1005, 5, FALSE)</f>
        <v>225</v>
      </c>
      <c r="F16" s="59">
        <f>VLOOKUP($A16, 'Table 4 Full data'!$A$2:$F$1005, 6, FALSE)</f>
        <v>0.7</v>
      </c>
      <c r="G16" s="33"/>
      <c r="H16" s="33"/>
      <c r="I16" s="33"/>
      <c r="J16" s="33"/>
      <c r="K16" s="33"/>
      <c r="L16" s="33"/>
    </row>
    <row r="17" spans="1:12" ht="15.75" x14ac:dyDescent="0.25">
      <c r="A17" s="72" t="str">
        <f xml:space="preserve"> "East Ayrshire " &amp;$B$7</f>
        <v>East Ayrshire All time</v>
      </c>
      <c r="B17" s="76">
        <f>VLOOKUP($A17, 'Table 4 Full data'!$A$2:$F$1005, 2, FALSE)</f>
        <v>315</v>
      </c>
      <c r="C17" s="39">
        <f>VLOOKUP($A17, 'Table 4 Full data'!$A$2:$F$1005, 3, FALSE)</f>
        <v>0.03</v>
      </c>
      <c r="D17" s="151">
        <f>VLOOKUP($A17, 'Table 4 Full data'!$A$2:$F$1005, 4, FALSE)</f>
        <v>290</v>
      </c>
      <c r="E17" s="152">
        <f>VLOOKUP($A17, 'Table 4 Full data'!$A$2:$F$1005, 5, FALSE)</f>
        <v>205</v>
      </c>
      <c r="F17" s="39">
        <f>VLOOKUP($A17, 'Table 4 Full data'!$A$2:$F$1005, 6, FALSE)</f>
        <v>0.7</v>
      </c>
      <c r="G17" s="33"/>
      <c r="H17" s="33"/>
      <c r="I17" s="33"/>
      <c r="J17" s="33"/>
      <c r="K17" s="33"/>
      <c r="L17" s="33"/>
    </row>
    <row r="18" spans="1:12" ht="15.75" x14ac:dyDescent="0.25">
      <c r="A18" s="72" t="str">
        <f xml:space="preserve"> "East Dunbartonshire " &amp;$B$7</f>
        <v>East Dunbartonshire All time</v>
      </c>
      <c r="B18" s="76">
        <f>VLOOKUP($A18, 'Table 4 Full data'!$A$2:$F$1005, 2, FALSE)</f>
        <v>230</v>
      </c>
      <c r="C18" s="59">
        <f>VLOOKUP($A18, 'Table 4 Full data'!$A$2:$F$1005, 3, FALSE)</f>
        <v>0.02</v>
      </c>
      <c r="D18" s="151">
        <f>VLOOKUP($A18, 'Table 4 Full data'!$A$2:$F$1005, 4, FALSE)</f>
        <v>220</v>
      </c>
      <c r="E18" s="152">
        <f>VLOOKUP($A18, 'Table 4 Full data'!$A$2:$F$1005, 5, FALSE)</f>
        <v>150</v>
      </c>
      <c r="F18" s="59">
        <f>VLOOKUP($A18, 'Table 4 Full data'!$A$2:$F$1005, 6, FALSE)</f>
        <v>0.68</v>
      </c>
      <c r="G18" s="33"/>
      <c r="H18" s="33"/>
      <c r="I18" s="33"/>
      <c r="J18" s="33"/>
      <c r="K18" s="33"/>
      <c r="L18" s="33"/>
    </row>
    <row r="19" spans="1:12" ht="15.75" x14ac:dyDescent="0.25">
      <c r="A19" s="72" t="str">
        <f xml:space="preserve"> "East Lothian " &amp;$B$7</f>
        <v>East Lothian All time</v>
      </c>
      <c r="B19" s="76">
        <f>VLOOKUP($A19, 'Table 4 Full data'!$A$2:$F$1005, 2, FALSE)</f>
        <v>120</v>
      </c>
      <c r="C19" s="39">
        <f>VLOOKUP($A19, 'Table 4 Full data'!$A$2:$F$1005, 3, FALSE)</f>
        <v>0.01</v>
      </c>
      <c r="D19" s="151">
        <f>VLOOKUP($A19, 'Table 4 Full data'!$A$2:$F$1005, 4, FALSE)</f>
        <v>115</v>
      </c>
      <c r="E19" s="152">
        <f>VLOOKUP($A19, 'Table 4 Full data'!$A$2:$F$1005, 5, FALSE)</f>
        <v>80</v>
      </c>
      <c r="F19" s="39">
        <f>VLOOKUP($A19, 'Table 4 Full data'!$A$2:$F$1005, 6, FALSE)</f>
        <v>0.72</v>
      </c>
      <c r="G19" s="33"/>
      <c r="H19" s="33"/>
      <c r="I19" s="33"/>
      <c r="J19" s="33"/>
      <c r="K19" s="33"/>
      <c r="L19" s="33"/>
    </row>
    <row r="20" spans="1:12" ht="15.75" x14ac:dyDescent="0.25">
      <c r="A20" s="72" t="str">
        <f xml:space="preserve"> "East Renfrewshire " &amp;$B$7</f>
        <v>East Renfrewshire All time</v>
      </c>
      <c r="B20" s="76">
        <f>VLOOKUP($A20, 'Table 4 Full data'!$A$2:$F$1005, 2, FALSE)</f>
        <v>215</v>
      </c>
      <c r="C20" s="59">
        <f>VLOOKUP($A20, 'Table 4 Full data'!$A$2:$F$1005, 3, FALSE)</f>
        <v>0.02</v>
      </c>
      <c r="D20" s="151">
        <f>VLOOKUP($A20, 'Table 4 Full data'!$A$2:$F$1005, 4, FALSE)</f>
        <v>205</v>
      </c>
      <c r="E20" s="152">
        <f>VLOOKUP($A20, 'Table 4 Full data'!$A$2:$F$1005, 5, FALSE)</f>
        <v>145</v>
      </c>
      <c r="F20" s="59">
        <f>VLOOKUP($A20, 'Table 4 Full data'!$A$2:$F$1005, 6, FALSE)</f>
        <v>0.72</v>
      </c>
      <c r="G20" s="33"/>
      <c r="H20" s="33"/>
      <c r="I20" s="33"/>
      <c r="J20" s="33"/>
      <c r="K20" s="33"/>
      <c r="L20" s="33"/>
    </row>
    <row r="21" spans="1:12" ht="15.75" x14ac:dyDescent="0.25">
      <c r="A21" s="72" t="str">
        <f xml:space="preserve"> "Edinburgh, City of " &amp;$B$7</f>
        <v>Edinburgh, City of All time</v>
      </c>
      <c r="B21" s="76">
        <f>VLOOKUP($A21, 'Table 4 Full data'!$A$2:$F$1005, 2, FALSE)</f>
        <v>360</v>
      </c>
      <c r="C21" s="39">
        <f>VLOOKUP($A21, 'Table 4 Full data'!$A$2:$F$1005, 3, FALSE)</f>
        <v>0.04</v>
      </c>
      <c r="D21" s="151">
        <f>VLOOKUP($A21, 'Table 4 Full data'!$A$2:$F$1005, 4, FALSE)</f>
        <v>340</v>
      </c>
      <c r="E21" s="152">
        <f>VLOOKUP($A21, 'Table 4 Full data'!$A$2:$F$1005, 5, FALSE)</f>
        <v>230</v>
      </c>
      <c r="F21" s="39">
        <f>VLOOKUP($A21, 'Table 4 Full data'!$A$2:$F$1005, 6, FALSE)</f>
        <v>0.68</v>
      </c>
      <c r="G21" s="33"/>
      <c r="H21" s="33"/>
      <c r="I21" s="33"/>
      <c r="J21" s="33"/>
      <c r="K21" s="33"/>
      <c r="L21" s="33"/>
    </row>
    <row r="22" spans="1:12" ht="15.75" x14ac:dyDescent="0.25">
      <c r="A22" s="72" t="str">
        <f xml:space="preserve"> "Falkirk " &amp;$B$7</f>
        <v>Falkirk All time</v>
      </c>
      <c r="B22" s="76">
        <f>VLOOKUP($A22, 'Table 4 Full data'!$A$2:$F$1005, 2, FALSE)</f>
        <v>280</v>
      </c>
      <c r="C22" s="59">
        <f>VLOOKUP($A22, 'Table 4 Full data'!$A$2:$F$1005, 3, FALSE)</f>
        <v>0.03</v>
      </c>
      <c r="D22" s="151">
        <f>VLOOKUP($A22, 'Table 4 Full data'!$A$2:$F$1005, 4, FALSE)</f>
        <v>255</v>
      </c>
      <c r="E22" s="152">
        <f>VLOOKUP($A22, 'Table 4 Full data'!$A$2:$F$1005, 5, FALSE)</f>
        <v>185</v>
      </c>
      <c r="F22" s="59">
        <f>VLOOKUP($A22, 'Table 4 Full data'!$A$2:$F$1005, 6, FALSE)</f>
        <v>0.74</v>
      </c>
      <c r="G22" s="33"/>
      <c r="H22" s="33"/>
      <c r="I22" s="33"/>
      <c r="J22" s="33"/>
      <c r="K22" s="33"/>
      <c r="L22" s="33"/>
    </row>
    <row r="23" spans="1:12" ht="15.75" x14ac:dyDescent="0.25">
      <c r="A23" s="72" t="str">
        <f xml:space="preserve"> "Fife " &amp;$B$7</f>
        <v>Fife All time</v>
      </c>
      <c r="B23" s="76">
        <f>VLOOKUP($A23, 'Table 4 Full data'!$A$2:$F$1005, 2, FALSE)</f>
        <v>675</v>
      </c>
      <c r="C23" s="39">
        <f>VLOOKUP($A23, 'Table 4 Full data'!$A$2:$F$1005, 3, FALSE)</f>
        <v>7.0000000000000007E-2</v>
      </c>
      <c r="D23" s="151">
        <f>VLOOKUP($A23, 'Table 4 Full data'!$A$2:$F$1005, 4, FALSE)</f>
        <v>630</v>
      </c>
      <c r="E23" s="152">
        <f>VLOOKUP($A23, 'Table 4 Full data'!$A$2:$F$1005, 5, FALSE)</f>
        <v>430</v>
      </c>
      <c r="F23" s="39">
        <f>VLOOKUP($A23, 'Table 4 Full data'!$A$2:$F$1005, 6, FALSE)</f>
        <v>0.68</v>
      </c>
      <c r="G23" s="33"/>
      <c r="H23" s="33"/>
      <c r="I23" s="33"/>
      <c r="J23" s="33"/>
      <c r="K23" s="33"/>
      <c r="L23" s="33"/>
    </row>
    <row r="24" spans="1:12" ht="15.75" x14ac:dyDescent="0.25">
      <c r="A24" s="72" t="str">
        <f xml:space="preserve"> "Glasgow City " &amp;$B$7</f>
        <v>Glasgow City All time</v>
      </c>
      <c r="B24" s="76">
        <f>VLOOKUP($A24, 'Table 4 Full data'!$A$2:$F$1005, 2, FALSE)</f>
        <v>1390</v>
      </c>
      <c r="C24" s="59">
        <f>VLOOKUP($A24, 'Table 4 Full data'!$A$2:$F$1005, 3, FALSE)</f>
        <v>0.15</v>
      </c>
      <c r="D24" s="151">
        <f>VLOOKUP($A24, 'Table 4 Full data'!$A$2:$F$1005, 4, FALSE)</f>
        <v>1305</v>
      </c>
      <c r="E24" s="152">
        <f>VLOOKUP($A24, 'Table 4 Full data'!$A$2:$F$1005, 5, FALSE)</f>
        <v>900</v>
      </c>
      <c r="F24" s="59">
        <f>VLOOKUP($A24, 'Table 4 Full data'!$A$2:$F$1005, 6, FALSE)</f>
        <v>0.69</v>
      </c>
      <c r="G24" s="33"/>
      <c r="H24" s="33"/>
      <c r="I24" s="33"/>
      <c r="J24" s="33"/>
      <c r="K24" s="33"/>
      <c r="L24" s="33"/>
    </row>
    <row r="25" spans="1:12" ht="15.75" x14ac:dyDescent="0.25">
      <c r="A25" s="72" t="str">
        <f xml:space="preserve"> "Highland " &amp;$B$7</f>
        <v>Highland All time</v>
      </c>
      <c r="B25" s="76">
        <f>VLOOKUP($A25, 'Table 4 Full data'!$A$2:$F$1005, 2, FALSE)</f>
        <v>345</v>
      </c>
      <c r="C25" s="39">
        <f>VLOOKUP($A25, 'Table 4 Full data'!$A$2:$F$1005, 3, FALSE)</f>
        <v>0.04</v>
      </c>
      <c r="D25" s="151">
        <f>VLOOKUP($A25, 'Table 4 Full data'!$A$2:$F$1005, 4, FALSE)</f>
        <v>320</v>
      </c>
      <c r="E25" s="152">
        <f>VLOOKUP($A25, 'Table 4 Full data'!$A$2:$F$1005, 5, FALSE)</f>
        <v>235</v>
      </c>
      <c r="F25" s="39">
        <f>VLOOKUP($A25, 'Table 4 Full data'!$A$2:$F$1005, 6, FALSE)</f>
        <v>0.73</v>
      </c>
      <c r="G25" s="33"/>
      <c r="H25" s="33"/>
      <c r="I25" s="33"/>
      <c r="J25" s="33"/>
      <c r="K25" s="33"/>
      <c r="L25" s="33"/>
    </row>
    <row r="26" spans="1:12" ht="15.75" x14ac:dyDescent="0.25">
      <c r="A26" s="72" t="str">
        <f xml:space="preserve"> "Inverclyde " &amp;$B$7</f>
        <v>Inverclyde All time</v>
      </c>
      <c r="B26" s="76">
        <f>VLOOKUP($A26, 'Table 4 Full data'!$A$2:$F$1005, 2, FALSE)</f>
        <v>325</v>
      </c>
      <c r="C26" s="59">
        <f>VLOOKUP($A26, 'Table 4 Full data'!$A$2:$F$1005, 3, FALSE)</f>
        <v>0.03</v>
      </c>
      <c r="D26" s="151">
        <f>VLOOKUP($A26, 'Table 4 Full data'!$A$2:$F$1005, 4, FALSE)</f>
        <v>310</v>
      </c>
      <c r="E26" s="152">
        <f>VLOOKUP($A26, 'Table 4 Full data'!$A$2:$F$1005, 5, FALSE)</f>
        <v>220</v>
      </c>
      <c r="F26" s="59">
        <f>VLOOKUP($A26, 'Table 4 Full data'!$A$2:$F$1005, 6, FALSE)</f>
        <v>0.7</v>
      </c>
      <c r="G26" s="33"/>
      <c r="H26" s="33"/>
      <c r="I26" s="33"/>
      <c r="J26" s="33"/>
      <c r="K26" s="33"/>
      <c r="L26" s="33"/>
    </row>
    <row r="27" spans="1:12" ht="15.75" x14ac:dyDescent="0.25">
      <c r="A27" s="72" t="str">
        <f xml:space="preserve"> "Midlothian " &amp;$B$7</f>
        <v>Midlothian All time</v>
      </c>
      <c r="B27" s="76">
        <f>VLOOKUP($A27, 'Table 4 Full data'!$A$2:$F$1005, 2, FALSE)</f>
        <v>165</v>
      </c>
      <c r="C27" s="39">
        <f>VLOOKUP($A27, 'Table 4 Full data'!$A$2:$F$1005, 3, FALSE)</f>
        <v>0.02</v>
      </c>
      <c r="D27" s="151">
        <f>VLOOKUP($A27, 'Table 4 Full data'!$A$2:$F$1005, 4, FALSE)</f>
        <v>155</v>
      </c>
      <c r="E27" s="152">
        <f>VLOOKUP($A27, 'Table 4 Full data'!$A$2:$F$1005, 5, FALSE)</f>
        <v>100</v>
      </c>
      <c r="F27" s="39">
        <f>VLOOKUP($A27, 'Table 4 Full data'!$A$2:$F$1005, 6, FALSE)</f>
        <v>0.65</v>
      </c>
      <c r="G27" s="33"/>
      <c r="H27" s="33"/>
      <c r="I27" s="33"/>
      <c r="J27" s="33"/>
      <c r="K27" s="33"/>
      <c r="L27" s="33"/>
    </row>
    <row r="28" spans="1:12" ht="15.75" x14ac:dyDescent="0.25">
      <c r="A28" s="72" t="str">
        <f xml:space="preserve"> "Moray " &amp;$B$7</f>
        <v>Moray All time</v>
      </c>
      <c r="B28" s="76">
        <f>VLOOKUP($A28, 'Table 4 Full data'!$A$2:$F$1005, 2, FALSE)</f>
        <v>95</v>
      </c>
      <c r="C28" s="59">
        <f>VLOOKUP($A28, 'Table 4 Full data'!$A$2:$F$1005, 3, FALSE)</f>
        <v>0.01</v>
      </c>
      <c r="D28" s="151">
        <f>VLOOKUP($A28, 'Table 4 Full data'!$A$2:$F$1005, 4, FALSE)</f>
        <v>90</v>
      </c>
      <c r="E28" s="152">
        <f>VLOOKUP($A28, 'Table 4 Full data'!$A$2:$F$1005, 5, FALSE)</f>
        <v>65</v>
      </c>
      <c r="F28" s="59">
        <f>VLOOKUP($A28, 'Table 4 Full data'!$A$2:$F$1005, 6, FALSE)</f>
        <v>0.71</v>
      </c>
      <c r="G28" s="33"/>
      <c r="H28" s="33"/>
      <c r="I28" s="33"/>
      <c r="J28" s="33"/>
      <c r="K28" s="33"/>
      <c r="L28" s="33"/>
    </row>
    <row r="29" spans="1:12" ht="15.75" x14ac:dyDescent="0.25">
      <c r="A29" s="72" t="str">
        <f xml:space="preserve"> "Na h-Eileanan Siar " &amp;$B$7</f>
        <v>Na h-Eileanan Siar All time</v>
      </c>
      <c r="B29" s="76">
        <f>VLOOKUP($A29, 'Table 4 Full data'!$A$2:$F$1005, 2, FALSE)</f>
        <v>35</v>
      </c>
      <c r="C29" s="39">
        <f>VLOOKUP($A29, 'Table 4 Full data'!$A$2:$F$1005, 3, FALSE)</f>
        <v>0</v>
      </c>
      <c r="D29" s="151">
        <f>VLOOKUP($A29, 'Table 4 Full data'!$A$2:$F$1005, 4, FALSE)</f>
        <v>30</v>
      </c>
      <c r="E29" s="152">
        <f>VLOOKUP($A29, 'Table 4 Full data'!$A$2:$F$1005, 5, FALSE)</f>
        <v>20</v>
      </c>
      <c r="F29" s="39">
        <f>VLOOKUP($A29, 'Table 4 Full data'!$A$2:$F$1005, 6, FALSE)</f>
        <v>0.69</v>
      </c>
      <c r="G29" s="33"/>
      <c r="H29" s="33"/>
      <c r="I29" s="33"/>
      <c r="J29" s="33"/>
      <c r="K29" s="33"/>
      <c r="L29" s="33"/>
    </row>
    <row r="30" spans="1:12" ht="15.75" x14ac:dyDescent="0.25">
      <c r="A30" s="72" t="str">
        <f xml:space="preserve"> "North Ayrshire " &amp;$B$7</f>
        <v>North Ayrshire All time</v>
      </c>
      <c r="B30" s="76">
        <f>VLOOKUP($A30, 'Table 4 Full data'!$A$2:$F$1005, 2, FALSE)</f>
        <v>370</v>
      </c>
      <c r="C30" s="59">
        <f>VLOOKUP($A30, 'Table 4 Full data'!$A$2:$F$1005, 3, FALSE)</f>
        <v>0.04</v>
      </c>
      <c r="D30" s="151">
        <f>VLOOKUP($A30, 'Table 4 Full data'!$A$2:$F$1005, 4, FALSE)</f>
        <v>345</v>
      </c>
      <c r="E30" s="152">
        <f>VLOOKUP($A30, 'Table 4 Full data'!$A$2:$F$1005, 5, FALSE)</f>
        <v>240</v>
      </c>
      <c r="F30" s="59">
        <f>VLOOKUP($A30, 'Table 4 Full data'!$A$2:$F$1005, 6, FALSE)</f>
        <v>0.69</v>
      </c>
      <c r="G30" s="33"/>
      <c r="H30" s="33"/>
      <c r="I30" s="33"/>
      <c r="J30" s="33"/>
      <c r="K30" s="33"/>
      <c r="L30" s="33"/>
    </row>
    <row r="31" spans="1:12" ht="15.75" x14ac:dyDescent="0.25">
      <c r="A31" s="72" t="str">
        <f xml:space="preserve"> "North Lanarkshire " &amp;$B$7</f>
        <v>North Lanarkshire All time</v>
      </c>
      <c r="B31" s="76">
        <f>VLOOKUP($A31, 'Table 4 Full data'!$A$2:$F$1005, 2, FALSE)</f>
        <v>765</v>
      </c>
      <c r="C31" s="39">
        <f>VLOOKUP($A31, 'Table 4 Full data'!$A$2:$F$1005, 3, FALSE)</f>
        <v>0.08</v>
      </c>
      <c r="D31" s="151">
        <f>VLOOKUP($A31, 'Table 4 Full data'!$A$2:$F$1005, 4, FALSE)</f>
        <v>710</v>
      </c>
      <c r="E31" s="152">
        <f>VLOOKUP($A31, 'Table 4 Full data'!$A$2:$F$1005, 5, FALSE)</f>
        <v>495</v>
      </c>
      <c r="F31" s="39">
        <f>VLOOKUP($A31, 'Table 4 Full data'!$A$2:$F$1005, 6, FALSE)</f>
        <v>0.7</v>
      </c>
      <c r="G31" s="33"/>
      <c r="H31" s="33"/>
      <c r="I31" s="33"/>
      <c r="J31" s="33"/>
      <c r="K31" s="33"/>
      <c r="L31" s="33"/>
    </row>
    <row r="32" spans="1:12" ht="15.75" x14ac:dyDescent="0.25">
      <c r="A32" s="72" t="str">
        <f xml:space="preserve"> "Orkney Islands " &amp;$B$7</f>
        <v>Orkney Islands All time</v>
      </c>
      <c r="B32" s="76">
        <f>VLOOKUP($A32, 'Table 4 Full data'!$A$2:$F$1005, 2, FALSE)</f>
        <v>15</v>
      </c>
      <c r="C32" s="59">
        <f>VLOOKUP($A32, 'Table 4 Full data'!$A$2:$F$1005, 3, FALSE)</f>
        <v>0</v>
      </c>
      <c r="D32" s="151">
        <f>VLOOKUP($A32, 'Table 4 Full data'!$A$2:$F$1005, 4, FALSE)</f>
        <v>10</v>
      </c>
      <c r="E32" s="152">
        <f>VLOOKUP($A32, 'Table 4 Full data'!$A$2:$F$1005, 5, FALSE)</f>
        <v>10</v>
      </c>
      <c r="F32" s="59">
        <f>VLOOKUP($A32, 'Table 4 Full data'!$A$2:$F$1005, 6, FALSE)</f>
        <v>0.83</v>
      </c>
      <c r="G32" s="33"/>
      <c r="H32" s="33"/>
      <c r="I32" s="33"/>
      <c r="J32" s="33"/>
      <c r="K32" s="33"/>
      <c r="L32" s="33"/>
    </row>
    <row r="33" spans="1:12" ht="15.75" x14ac:dyDescent="0.25">
      <c r="A33" s="72" t="str">
        <f xml:space="preserve"> "Perth and Kinross " &amp;$B$7</f>
        <v>Perth and Kinross All time</v>
      </c>
      <c r="B33" s="76">
        <f>VLOOKUP($A33, 'Table 4 Full data'!$A$2:$F$1005, 2, FALSE)</f>
        <v>275</v>
      </c>
      <c r="C33" s="39">
        <f>VLOOKUP($A33, 'Table 4 Full data'!$A$2:$F$1005, 3, FALSE)</f>
        <v>0.03</v>
      </c>
      <c r="D33" s="151">
        <f>VLOOKUP($A33, 'Table 4 Full data'!$A$2:$F$1005, 4, FALSE)</f>
        <v>265</v>
      </c>
      <c r="E33" s="152">
        <f>VLOOKUP($A33, 'Table 4 Full data'!$A$2:$F$1005, 5, FALSE)</f>
        <v>185</v>
      </c>
      <c r="F33" s="39">
        <f>VLOOKUP($A33, 'Table 4 Full data'!$A$2:$F$1005, 6, FALSE)</f>
        <v>0.7</v>
      </c>
      <c r="G33" s="33"/>
      <c r="H33" s="33"/>
      <c r="I33" s="33"/>
      <c r="J33" s="33"/>
      <c r="K33" s="33"/>
      <c r="L33" s="33"/>
    </row>
    <row r="34" spans="1:12" ht="15.75" x14ac:dyDescent="0.25">
      <c r="A34" s="72" t="str">
        <f xml:space="preserve"> "Renfrewshire " &amp;$B$7</f>
        <v>Renfrewshire All time</v>
      </c>
      <c r="B34" s="76">
        <f>VLOOKUP($A34, 'Table 4 Full data'!$A$2:$F$1005, 2, FALSE)</f>
        <v>360</v>
      </c>
      <c r="C34" s="59">
        <f>VLOOKUP($A34, 'Table 4 Full data'!$A$2:$F$1005, 3, FALSE)</f>
        <v>0.04</v>
      </c>
      <c r="D34" s="151">
        <f>VLOOKUP($A34, 'Table 4 Full data'!$A$2:$F$1005, 4, FALSE)</f>
        <v>340</v>
      </c>
      <c r="E34" s="152">
        <f>VLOOKUP($A34, 'Table 4 Full data'!$A$2:$F$1005, 5, FALSE)</f>
        <v>240</v>
      </c>
      <c r="F34" s="59">
        <f>VLOOKUP($A34, 'Table 4 Full data'!$A$2:$F$1005, 6, FALSE)</f>
        <v>0.71</v>
      </c>
      <c r="G34" s="33"/>
      <c r="H34" s="33"/>
      <c r="I34" s="33"/>
      <c r="J34" s="33"/>
      <c r="K34" s="33"/>
      <c r="L34" s="33"/>
    </row>
    <row r="35" spans="1:12" ht="15.75" x14ac:dyDescent="0.25">
      <c r="A35" s="72" t="str">
        <f xml:space="preserve"> "Scottish Borders " &amp;$B$7</f>
        <v>Scottish Borders All time</v>
      </c>
      <c r="B35" s="76">
        <f>VLOOKUP($A35, 'Table 4 Full data'!$A$2:$F$1005, 2, FALSE)</f>
        <v>110</v>
      </c>
      <c r="C35" s="39">
        <f>VLOOKUP($A35, 'Table 4 Full data'!$A$2:$F$1005, 3, FALSE)</f>
        <v>0.01</v>
      </c>
      <c r="D35" s="151">
        <f>VLOOKUP($A35, 'Table 4 Full data'!$A$2:$F$1005, 4, FALSE)</f>
        <v>105</v>
      </c>
      <c r="E35" s="152">
        <f>VLOOKUP($A35, 'Table 4 Full data'!$A$2:$F$1005, 5, FALSE)</f>
        <v>70</v>
      </c>
      <c r="F35" s="39">
        <f>VLOOKUP($A35, 'Table 4 Full data'!$A$2:$F$1005, 6, FALSE)</f>
        <v>0.67</v>
      </c>
      <c r="G35" s="33"/>
      <c r="H35" s="33"/>
      <c r="I35" s="33"/>
      <c r="J35" s="33"/>
      <c r="K35" s="33"/>
      <c r="L35" s="33"/>
    </row>
    <row r="36" spans="1:12" ht="15.75" x14ac:dyDescent="0.25">
      <c r="A36" s="72" t="str">
        <f xml:space="preserve"> "Shetland Islands " &amp;$B$7</f>
        <v>Shetland Islands All time</v>
      </c>
      <c r="B36" s="76">
        <f>VLOOKUP($A36, 'Table 4 Full data'!$A$2:$F$1005, 2, FALSE)</f>
        <v>20</v>
      </c>
      <c r="C36" s="59">
        <f>VLOOKUP($A36, 'Table 4 Full data'!$A$2:$F$1005, 3, FALSE)</f>
        <v>0</v>
      </c>
      <c r="D36" s="151">
        <f>VLOOKUP($A36, 'Table 4 Full data'!$A$2:$F$1005, 4, FALSE)</f>
        <v>20</v>
      </c>
      <c r="E36" s="152">
        <f>VLOOKUP($A36, 'Table 4 Full data'!$A$2:$F$1005, 5, FALSE)</f>
        <v>20</v>
      </c>
      <c r="F36" s="59">
        <f>VLOOKUP($A36, 'Table 4 Full data'!$A$2:$F$1005, 6, FALSE)</f>
        <v>0.9</v>
      </c>
      <c r="G36" s="33"/>
      <c r="H36" s="33"/>
      <c r="I36" s="33"/>
      <c r="J36" s="33"/>
      <c r="K36" s="33"/>
      <c r="L36" s="33"/>
    </row>
    <row r="37" spans="1:12" ht="15.75" x14ac:dyDescent="0.25">
      <c r="A37" s="72" t="str">
        <f xml:space="preserve"> "South Ayrshire " &amp;$B$7</f>
        <v>South Ayrshire All time</v>
      </c>
      <c r="B37" s="76">
        <f>VLOOKUP($A37, 'Table 4 Full data'!$A$2:$F$1005, 2, FALSE)</f>
        <v>170</v>
      </c>
      <c r="C37" s="39">
        <f>VLOOKUP($A37, 'Table 4 Full data'!$A$2:$F$1005, 3, FALSE)</f>
        <v>0.02</v>
      </c>
      <c r="D37" s="151">
        <f>VLOOKUP($A37, 'Table 4 Full data'!$A$2:$F$1005, 4, FALSE)</f>
        <v>155</v>
      </c>
      <c r="E37" s="152">
        <f>VLOOKUP($A37, 'Table 4 Full data'!$A$2:$F$1005, 5, FALSE)</f>
        <v>120</v>
      </c>
      <c r="F37" s="39">
        <f>VLOOKUP($A37, 'Table 4 Full data'!$A$2:$F$1005, 6, FALSE)</f>
        <v>0.76</v>
      </c>
      <c r="G37" s="33"/>
      <c r="H37" s="33"/>
      <c r="I37" s="33"/>
      <c r="J37" s="33"/>
      <c r="K37" s="33"/>
      <c r="L37" s="33"/>
    </row>
    <row r="38" spans="1:12" ht="15.75" x14ac:dyDescent="0.25">
      <c r="A38" s="72" t="str">
        <f xml:space="preserve"> "South Lanarkshire " &amp;$B$7</f>
        <v>South Lanarkshire All time</v>
      </c>
      <c r="B38" s="76">
        <f>VLOOKUP($A38, 'Table 4 Full data'!$A$2:$F$1005, 2, FALSE)</f>
        <v>525</v>
      </c>
      <c r="C38" s="59">
        <f>VLOOKUP($A38, 'Table 4 Full data'!$A$2:$F$1005, 3, FALSE)</f>
        <v>0.06</v>
      </c>
      <c r="D38" s="151">
        <f>VLOOKUP($A38, 'Table 4 Full data'!$A$2:$F$1005, 4, FALSE)</f>
        <v>490</v>
      </c>
      <c r="E38" s="152">
        <f>VLOOKUP($A38, 'Table 4 Full data'!$A$2:$F$1005, 5, FALSE)</f>
        <v>330</v>
      </c>
      <c r="F38" s="59">
        <f>VLOOKUP($A38, 'Table 4 Full data'!$A$2:$F$1005, 6, FALSE)</f>
        <v>0.67</v>
      </c>
      <c r="G38" s="33"/>
      <c r="H38" s="33"/>
      <c r="I38" s="33"/>
      <c r="J38" s="33"/>
      <c r="K38" s="33"/>
      <c r="L38" s="33"/>
    </row>
    <row r="39" spans="1:12" ht="15.75" x14ac:dyDescent="0.25">
      <c r="A39" s="72" t="str">
        <f xml:space="preserve"> "Stirling " &amp;$B$7</f>
        <v>Stirling All time</v>
      </c>
      <c r="B39" s="76">
        <f>VLOOKUP($A39, 'Table 4 Full data'!$A$2:$F$1005, 2, FALSE)</f>
        <v>160</v>
      </c>
      <c r="C39" s="39">
        <f>VLOOKUP($A39, 'Table 4 Full data'!$A$2:$F$1005, 3, FALSE)</f>
        <v>0.02</v>
      </c>
      <c r="D39" s="151">
        <f>VLOOKUP($A39, 'Table 4 Full data'!$A$2:$F$1005, 4, FALSE)</f>
        <v>150</v>
      </c>
      <c r="E39" s="152">
        <f>VLOOKUP($A39, 'Table 4 Full data'!$A$2:$F$1005, 5, FALSE)</f>
        <v>105</v>
      </c>
      <c r="F39" s="39">
        <f>VLOOKUP($A39, 'Table 4 Full data'!$A$2:$F$1005, 6, FALSE)</f>
        <v>0.68</v>
      </c>
      <c r="G39" s="33"/>
      <c r="H39" s="33"/>
      <c r="I39" s="33"/>
      <c r="J39" s="33"/>
      <c r="K39" s="33"/>
      <c r="L39" s="33"/>
    </row>
    <row r="40" spans="1:12" ht="15.75" x14ac:dyDescent="0.25">
      <c r="A40" s="72" t="str">
        <f xml:space="preserve"> "West Dunbartonshire " &amp;$B$7</f>
        <v>West Dunbartonshire All time</v>
      </c>
      <c r="B40" s="76">
        <f>VLOOKUP($A40, 'Table 4 Full data'!$A$2:$F$1005, 2, FALSE)</f>
        <v>185</v>
      </c>
      <c r="C40" s="59">
        <f>VLOOKUP($A40, 'Table 4 Full data'!$A$2:$F$1005, 3, FALSE)</f>
        <v>0.02</v>
      </c>
      <c r="D40" s="151">
        <f>VLOOKUP($A40, 'Table 4 Full data'!$A$2:$F$1005, 4, FALSE)</f>
        <v>170</v>
      </c>
      <c r="E40" s="152">
        <f>VLOOKUP($A40, 'Table 4 Full data'!$A$2:$F$1005, 5, FALSE)</f>
        <v>115</v>
      </c>
      <c r="F40" s="59">
        <f>VLOOKUP($A40, 'Table 4 Full data'!$A$2:$F$1005, 6, FALSE)</f>
        <v>0.66</v>
      </c>
      <c r="G40" s="33"/>
      <c r="H40" s="33"/>
      <c r="I40" s="33"/>
      <c r="J40" s="33"/>
      <c r="K40" s="33"/>
      <c r="L40" s="33"/>
    </row>
    <row r="41" spans="1:12" ht="15.75" x14ac:dyDescent="0.25">
      <c r="A41" s="72" t="str">
        <f xml:space="preserve"> "West Lothian " &amp;$B$7</f>
        <v>West Lothian All time</v>
      </c>
      <c r="B41" s="76">
        <f>VLOOKUP($A41, 'Table 4 Full data'!$A$2:$F$1005, 2, FALSE)</f>
        <v>380</v>
      </c>
      <c r="C41" s="39">
        <f>VLOOKUP($A41, 'Table 4 Full data'!$A$2:$F$1005, 3, FALSE)</f>
        <v>0.04</v>
      </c>
      <c r="D41" s="151">
        <f>VLOOKUP($A41, 'Table 4 Full data'!$A$2:$F$1005, 4, FALSE)</f>
        <v>360</v>
      </c>
      <c r="E41" s="152">
        <f>VLOOKUP($A41, 'Table 4 Full data'!$A$2:$F$1005, 5, FALSE)</f>
        <v>245</v>
      </c>
      <c r="F41" s="39">
        <f>VLOOKUP($A41, 'Table 4 Full data'!$A$2:$F$1005, 6, FALSE)</f>
        <v>0.69</v>
      </c>
      <c r="G41" s="33"/>
      <c r="H41" s="33"/>
      <c r="I41" s="33"/>
      <c r="J41" s="33"/>
      <c r="K41" s="33"/>
      <c r="L41" s="33"/>
    </row>
    <row r="42" spans="1:12" ht="15.75" x14ac:dyDescent="0.25">
      <c r="A42" s="72" t="str">
        <f xml:space="preserve"> "Unknown - Scottish address " &amp;$B$7</f>
        <v>Unknown - Scottish address All time</v>
      </c>
      <c r="B42" s="76">
        <f>VLOOKUP($A42, 'Table 4 Full data'!$A$2:$F$1005, 2, FALSE)</f>
        <v>0</v>
      </c>
      <c r="C42" s="59">
        <f>VLOOKUP($A42, 'Table 4 Full data'!$A$2:$F$1005, 3, FALSE)</f>
        <v>0</v>
      </c>
      <c r="D42" s="151">
        <f>VLOOKUP($A42, 'Table 4 Full data'!$A$2:$F$1005, 4, FALSE)</f>
        <v>0</v>
      </c>
      <c r="E42" s="152">
        <f>VLOOKUP($A42, 'Table 4 Full data'!$A$2:$F$1005, 5, FALSE)</f>
        <v>0</v>
      </c>
      <c r="F42" s="59">
        <f>VLOOKUP($A42, 'Table 4 Full data'!$A$2:$F$1005, 6, FALSE)</f>
        <v>0</v>
      </c>
      <c r="G42" s="33"/>
      <c r="H42" s="33"/>
      <c r="I42" s="33"/>
      <c r="J42" s="33"/>
      <c r="K42" s="33"/>
      <c r="L42" s="33"/>
    </row>
    <row r="43" spans="1:12" ht="15.75" x14ac:dyDescent="0.25">
      <c r="A43" s="72" t="str">
        <f xml:space="preserve"> "Non-Scottish postcode " &amp;$B$7</f>
        <v>Non-Scottish postcode All time</v>
      </c>
      <c r="B43" s="76">
        <f>VLOOKUP($A43, 'Table 4 Full data'!$A$2:$F$1005, 2, FALSE)</f>
        <v>10</v>
      </c>
      <c r="C43" s="39">
        <f>VLOOKUP($A43, 'Table 4 Full data'!$A$2:$F$1005, 3, FALSE)</f>
        <v>0</v>
      </c>
      <c r="D43" s="151">
        <f>VLOOKUP($A43, 'Table 4 Full data'!$A$2:$F$1005, 4, FALSE)</f>
        <v>10</v>
      </c>
      <c r="E43" s="152" t="str">
        <f>VLOOKUP($A43, 'Table 4 Full data'!$A$2:$F$1005, 5, FALSE)</f>
        <v>[c]</v>
      </c>
      <c r="F43" s="39" t="str">
        <f>VLOOKUP($A43, 'Table 4 Full data'!$A$2:$F$1005, 6, FALSE)</f>
        <v>[c]</v>
      </c>
      <c r="G43" s="33"/>
      <c r="H43" s="33"/>
      <c r="I43" s="33"/>
      <c r="J43" s="33"/>
      <c r="K43" s="33"/>
      <c r="L43" s="33"/>
    </row>
    <row r="44" spans="1:12" ht="15.75" x14ac:dyDescent="0.25">
      <c r="A44" s="72" t="str">
        <f xml:space="preserve"> "No address " &amp;$B$7</f>
        <v>No address All time</v>
      </c>
      <c r="B44" s="148">
        <f>VLOOKUP($A44, 'Table 4 Full data'!$A$2:$F$1005, 2, FALSE)</f>
        <v>30</v>
      </c>
      <c r="C44" s="60">
        <f>VLOOKUP($A44, 'Table 4 Full data'!$A$2:$F$1005, 3, FALSE)</f>
        <v>0</v>
      </c>
      <c r="D44" s="153">
        <f>VLOOKUP($A44, 'Table 4 Full data'!$A$2:$F$1005, 4, FALSE)</f>
        <v>15</v>
      </c>
      <c r="E44" s="152" t="str">
        <f>VLOOKUP($A44, 'Table 4 Full data'!$A$2:$F$1005, 5, FALSE)</f>
        <v>[c]</v>
      </c>
      <c r="F44" s="60" t="str">
        <f>VLOOKUP($A44, 'Table 4 Full data'!$A$2:$F$1005, 6, FALSE)</f>
        <v>[c]</v>
      </c>
      <c r="G44" s="33"/>
      <c r="H44" s="33"/>
      <c r="I44" s="33"/>
      <c r="J44" s="33"/>
      <c r="K44" s="33"/>
      <c r="L44" s="33"/>
    </row>
    <row r="45" spans="1:12" ht="15.75" customHeight="1" x14ac:dyDescent="0.25">
      <c r="A45" s="15" t="s">
        <v>8</v>
      </c>
    </row>
    <row r="46" spans="1:12" ht="15.75" customHeight="1" x14ac:dyDescent="0.25">
      <c r="A46" s="15" t="s">
        <v>129</v>
      </c>
    </row>
    <row r="47" spans="1:12" ht="164.45" customHeight="1" x14ac:dyDescent="0.25">
      <c r="A47" s="36" t="s">
        <v>83</v>
      </c>
    </row>
    <row r="48" spans="1:12" ht="15.75" customHeight="1" x14ac:dyDescent="0.25">
      <c r="A48" s="37" t="s">
        <v>84</v>
      </c>
    </row>
    <row r="49" spans="1:1" ht="15.75" customHeight="1" x14ac:dyDescent="0.25">
      <c r="A49" s="37" t="s">
        <v>85</v>
      </c>
    </row>
    <row r="50" spans="1:1" ht="15.75" customHeight="1" x14ac:dyDescent="0.25">
      <c r="A50" s="37" t="s">
        <v>86</v>
      </c>
    </row>
    <row r="51" spans="1:1" ht="15.75" customHeight="1" x14ac:dyDescent="0.25">
      <c r="A51" s="37" t="s">
        <v>7</v>
      </c>
    </row>
  </sheetData>
  <conditionalFormatting sqref="F9:F44">
    <cfRule type="dataBar" priority="3">
      <dataBar>
        <cfvo type="num" val="0"/>
        <cfvo type="num" val="1"/>
        <color rgb="FFB4A9D4"/>
      </dataBar>
      <extLst>
        <ext xmlns:x14="http://schemas.microsoft.com/office/spreadsheetml/2009/9/main" uri="{B025F937-C7B1-47D3-B67F-A62EFF666E3E}">
          <x14:id>{A37AF369-CE81-4ED0-A6B3-6F3F9DCE6B76}</x14:id>
        </ext>
      </extLst>
    </cfRule>
  </conditionalFormatting>
  <conditionalFormatting sqref="C9:C44">
    <cfRule type="dataBar" priority="2">
      <dataBar>
        <cfvo type="num" val="0"/>
        <cfvo type="num" val="1"/>
        <color rgb="FFB4A9D4"/>
      </dataBar>
      <extLst>
        <ext xmlns:x14="http://schemas.microsoft.com/office/spreadsheetml/2009/9/main" uri="{B025F937-C7B1-47D3-B67F-A62EFF666E3E}">
          <x14:id>{0ABA0069-A928-4F70-BD28-A0B77695ED44}</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7AF369-CE81-4ED0-A6B3-6F3F9DCE6B76}">
            <x14:dataBar minLength="0" maxLength="100" gradient="0">
              <x14:cfvo type="num">
                <xm:f>0</xm:f>
              </x14:cfvo>
              <x14:cfvo type="num">
                <xm:f>1</xm:f>
              </x14:cfvo>
              <x14:negativeFillColor rgb="FFFF0000"/>
              <x14:axisColor rgb="FF000000"/>
            </x14:dataBar>
          </x14:cfRule>
          <xm:sqref>F9:F44</xm:sqref>
        </x14:conditionalFormatting>
        <x14:conditionalFormatting xmlns:xm="http://schemas.microsoft.com/office/excel/2006/main">
          <x14:cfRule type="dataBar" id="{0ABA0069-A928-4F70-BD28-A0B77695ED44}">
            <x14:dataBar minLength="0" maxLength="100" gradient="0">
              <x14:cfvo type="num">
                <xm:f>0</xm:f>
              </x14:cfvo>
              <x14:cfvo type="num">
                <xm:f>1</xm:f>
              </x14:cfvo>
              <x14:negativeFillColor rgb="FFFF0000"/>
              <x14:axisColor rgb="FF000000"/>
            </x14:dataBar>
          </x14:cfRule>
          <xm:sqref>C9:C44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4 Full data'!$H$2:$H$6</xm:f>
          </x14:formula1>
          <xm:sqref>B7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defaultRowHeight="15" x14ac:dyDescent="0.25"/>
  <cols>
    <col min="1" max="1" width="26.140625" customWidth="1"/>
    <col min="2" max="2" width="19.28515625" customWidth="1"/>
    <col min="3" max="3" width="16.42578125" customWidth="1"/>
    <col min="4" max="4" width="17.7109375" customWidth="1"/>
    <col min="5" max="5" width="14.85546875" customWidth="1"/>
    <col min="6" max="6" width="14" customWidth="1"/>
    <col min="7" max="7" width="14.28515625" customWidth="1"/>
    <col min="8" max="8" width="15.28515625" customWidth="1"/>
    <col min="9" max="9" width="13.42578125" customWidth="1"/>
    <col min="10" max="10" width="15" customWidth="1"/>
  </cols>
  <sheetData>
    <row r="1" spans="1:10" ht="21" x14ac:dyDescent="0.35">
      <c r="A1" s="27" t="s">
        <v>22</v>
      </c>
    </row>
    <row r="2" spans="1:10" ht="15.75" x14ac:dyDescent="0.25">
      <c r="A2" s="33" t="s">
        <v>309</v>
      </c>
      <c r="B2" s="33"/>
      <c r="C2" s="33"/>
      <c r="D2" s="33"/>
      <c r="E2" s="33"/>
      <c r="F2" s="33"/>
      <c r="G2" s="33"/>
      <c r="H2" s="33"/>
    </row>
    <row r="3" spans="1:10" ht="15.75" x14ac:dyDescent="0.25">
      <c r="A3" s="183" t="s">
        <v>315</v>
      </c>
    </row>
    <row r="4" spans="1:10" ht="15.75" x14ac:dyDescent="0.25">
      <c r="A4" s="183" t="s">
        <v>316</v>
      </c>
    </row>
    <row r="5" spans="1:10" ht="15.75" x14ac:dyDescent="0.25">
      <c r="A5" s="29" t="s">
        <v>130</v>
      </c>
    </row>
    <row r="6" spans="1:10" ht="63" x14ac:dyDescent="0.25">
      <c r="A6" s="132" t="s">
        <v>414</v>
      </c>
      <c r="B6" s="16" t="s">
        <v>61</v>
      </c>
      <c r="C6" s="16" t="s">
        <v>62</v>
      </c>
      <c r="D6" s="21" t="s">
        <v>415</v>
      </c>
      <c r="E6" s="16" t="s">
        <v>63</v>
      </c>
      <c r="F6" s="61" t="s">
        <v>118</v>
      </c>
      <c r="G6" s="18" t="s">
        <v>119</v>
      </c>
      <c r="H6" s="21" t="s">
        <v>66</v>
      </c>
      <c r="I6" s="131" t="s">
        <v>67</v>
      </c>
      <c r="J6" s="131" t="s">
        <v>120</v>
      </c>
    </row>
    <row r="7" spans="1:10" ht="15.75" x14ac:dyDescent="0.25">
      <c r="A7" s="133" t="s">
        <v>6</v>
      </c>
      <c r="B7" s="66">
        <v>9460</v>
      </c>
      <c r="C7" s="78">
        <v>1</v>
      </c>
      <c r="D7" s="66">
        <v>8880</v>
      </c>
      <c r="E7" s="84">
        <v>6145</v>
      </c>
      <c r="F7" s="82">
        <v>2530</v>
      </c>
      <c r="G7" s="83">
        <v>205</v>
      </c>
      <c r="H7" s="78">
        <v>0.69</v>
      </c>
      <c r="I7" s="134">
        <v>0.28000000000000003</v>
      </c>
      <c r="J7" s="134">
        <v>0.02</v>
      </c>
    </row>
    <row r="8" spans="1:10" ht="15.75" x14ac:dyDescent="0.25">
      <c r="A8" s="72" t="s">
        <v>14</v>
      </c>
      <c r="B8" s="64">
        <v>9300</v>
      </c>
      <c r="C8" s="171">
        <v>0.98</v>
      </c>
      <c r="D8" s="187">
        <v>8750</v>
      </c>
      <c r="E8" s="187">
        <v>6110</v>
      </c>
      <c r="F8" s="187">
        <v>2520</v>
      </c>
      <c r="G8" s="187">
        <v>120</v>
      </c>
      <c r="H8" s="189">
        <v>0.7</v>
      </c>
      <c r="I8" s="75">
        <v>0.28999999999999998</v>
      </c>
      <c r="J8" s="75">
        <v>0.01</v>
      </c>
    </row>
    <row r="9" spans="1:10" ht="15.75" x14ac:dyDescent="0.25">
      <c r="A9" s="72" t="s">
        <v>12</v>
      </c>
      <c r="B9" s="64">
        <v>45</v>
      </c>
      <c r="C9" s="171">
        <v>0</v>
      </c>
      <c r="D9" s="73">
        <v>40</v>
      </c>
      <c r="E9" s="73">
        <v>35</v>
      </c>
      <c r="F9" s="73">
        <v>10</v>
      </c>
      <c r="G9" s="212" t="s">
        <v>121</v>
      </c>
      <c r="H9" s="171">
        <v>0.79</v>
      </c>
      <c r="I9" s="212" t="s">
        <v>121</v>
      </c>
      <c r="J9" s="212" t="s">
        <v>121</v>
      </c>
    </row>
    <row r="10" spans="1:10" ht="15.75" x14ac:dyDescent="0.25">
      <c r="A10" s="72" t="s">
        <v>13</v>
      </c>
      <c r="B10" s="64">
        <v>5</v>
      </c>
      <c r="C10" s="171">
        <v>0</v>
      </c>
      <c r="D10" s="73">
        <v>5</v>
      </c>
      <c r="E10" s="73">
        <v>5</v>
      </c>
      <c r="F10" s="212" t="s">
        <v>121</v>
      </c>
      <c r="G10" s="86">
        <v>0</v>
      </c>
      <c r="H10" s="212" t="s">
        <v>121</v>
      </c>
      <c r="I10" s="212" t="s">
        <v>121</v>
      </c>
      <c r="J10" s="240">
        <v>0</v>
      </c>
    </row>
    <row r="11" spans="1:10" ht="15.75" x14ac:dyDescent="0.25">
      <c r="A11" s="135" t="s">
        <v>87</v>
      </c>
      <c r="B11" s="69">
        <v>115</v>
      </c>
      <c r="C11" s="171">
        <v>0.01</v>
      </c>
      <c r="D11" s="188">
        <v>85</v>
      </c>
      <c r="E11" s="86">
        <v>0</v>
      </c>
      <c r="F11" s="212" t="s">
        <v>121</v>
      </c>
      <c r="G11" s="73">
        <v>85</v>
      </c>
      <c r="H11" s="171">
        <v>0</v>
      </c>
      <c r="I11" s="212" t="s">
        <v>121</v>
      </c>
      <c r="J11" s="212" t="s">
        <v>121</v>
      </c>
    </row>
    <row r="12" spans="1:10" ht="15.75" customHeight="1" x14ac:dyDescent="0.25">
      <c r="A12" s="49" t="s">
        <v>8</v>
      </c>
      <c r="B12" s="5"/>
      <c r="C12" s="5"/>
      <c r="D12" s="5"/>
      <c r="E12" s="5"/>
      <c r="F12" s="5"/>
    </row>
    <row r="13" spans="1:10" ht="15.75" customHeight="1" x14ac:dyDescent="0.25">
      <c r="A13" s="49" t="s">
        <v>99</v>
      </c>
      <c r="B13" s="5"/>
      <c r="C13" s="32"/>
      <c r="D13" s="5"/>
      <c r="E13" s="5"/>
      <c r="F13" s="5"/>
    </row>
    <row r="14" spans="1:10" ht="15.75" customHeight="1" x14ac:dyDescent="0.25">
      <c r="A14" s="37" t="s">
        <v>88</v>
      </c>
      <c r="B14" s="4"/>
      <c r="C14" s="4"/>
      <c r="D14" s="4"/>
      <c r="E14" s="4"/>
      <c r="F14" s="4"/>
    </row>
    <row r="15" spans="1:10" ht="15.75" customHeight="1" x14ac:dyDescent="0.25">
      <c r="A15" s="37" t="s">
        <v>89</v>
      </c>
      <c r="B15" s="4"/>
      <c r="C15" s="4"/>
      <c r="D15" s="4"/>
      <c r="E15" s="4"/>
      <c r="F15" s="4"/>
    </row>
    <row r="16" spans="1:10" ht="14.45" customHeight="1" x14ac:dyDescent="0.25">
      <c r="A16" s="5"/>
      <c r="B16" s="5"/>
      <c r="C16" s="5"/>
      <c r="D16" s="5"/>
      <c r="E16" s="5"/>
      <c r="F16" s="5"/>
    </row>
  </sheetData>
  <conditionalFormatting sqref="H7:J8 H11 H9">
    <cfRule type="dataBar" priority="2">
      <dataBar>
        <cfvo type="num" val="0"/>
        <cfvo type="num" val="1"/>
        <color rgb="FFB4A9D4"/>
      </dataBar>
      <extLst>
        <ext xmlns:x14="http://schemas.microsoft.com/office/spreadsheetml/2009/9/main" uri="{B025F937-C7B1-47D3-B67F-A62EFF666E3E}">
          <x14:id>{187790AA-FC12-44AB-B83F-E419361EAA68}</x14:id>
        </ext>
      </extLst>
    </cfRule>
  </conditionalFormatting>
  <conditionalFormatting sqref="C7:C11">
    <cfRule type="dataBar" priority="1">
      <dataBar>
        <cfvo type="num" val="0"/>
        <cfvo type="num" val="1"/>
        <color rgb="FFB4A9D4"/>
      </dataBar>
      <extLst>
        <ext xmlns:x14="http://schemas.microsoft.com/office/spreadsheetml/2009/9/main" uri="{B025F937-C7B1-47D3-B67F-A62EFF666E3E}">
          <x14:id>{9A4A8E8B-EC19-47B7-8CCB-9BB31E19E477}</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87790AA-FC12-44AB-B83F-E419361EAA68}">
            <x14:dataBar minLength="0" maxLength="100" gradient="0">
              <x14:cfvo type="num">
                <xm:f>0</xm:f>
              </x14:cfvo>
              <x14:cfvo type="num">
                <xm:f>1</xm:f>
              </x14:cfvo>
              <x14:negativeFillColor rgb="FFFF0000"/>
              <x14:axisColor rgb="FF000000"/>
            </x14:dataBar>
          </x14:cfRule>
          <xm:sqref>H7:J8 H11 H9</xm:sqref>
        </x14:conditionalFormatting>
        <x14:conditionalFormatting xmlns:xm="http://schemas.microsoft.com/office/excel/2006/main">
          <x14:cfRule type="dataBar" id="{9A4A8E8B-EC19-47B7-8CCB-9BB31E19E477}">
            <x14:dataBar minLength="0" maxLength="100" gradient="0">
              <x14:cfvo type="num">
                <xm:f>0</xm:f>
              </x14:cfvo>
              <x14:cfvo type="num">
                <xm:f>1</xm:f>
              </x14:cfvo>
              <x14:negativeFillColor rgb="FFFF0000"/>
              <x14:axisColor rgb="FF000000"/>
            </x14:dataBar>
          </x14:cfRule>
          <xm:sqref>C7:C11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sheetViews>
  <sheetFormatPr defaultRowHeight="15" x14ac:dyDescent="0.25"/>
  <cols>
    <col min="1" max="1" width="43.28515625" customWidth="1"/>
    <col min="2" max="2" width="20.85546875" customWidth="1"/>
    <col min="3" max="3" width="20.5703125" customWidth="1"/>
    <col min="4" max="4" width="13.5703125" customWidth="1"/>
    <col min="5" max="5" width="13.85546875" customWidth="1"/>
    <col min="6" max="6" width="14.28515625" customWidth="1"/>
    <col min="7" max="7" width="17" customWidth="1"/>
    <col min="8" max="8" width="14.5703125" customWidth="1"/>
    <col min="9" max="9" width="17.42578125" customWidth="1"/>
    <col min="10" max="10" width="17" customWidth="1"/>
    <col min="11" max="11" width="15.5703125" customWidth="1"/>
    <col min="12" max="13" width="17.42578125" customWidth="1"/>
  </cols>
  <sheetData>
    <row r="1" spans="1:16" ht="21" x14ac:dyDescent="0.35">
      <c r="A1" s="27" t="s">
        <v>24</v>
      </c>
    </row>
    <row r="2" spans="1:16" ht="15.75" x14ac:dyDescent="0.25">
      <c r="A2" s="28" t="s">
        <v>98</v>
      </c>
    </row>
    <row r="3" spans="1:16" ht="15.75" x14ac:dyDescent="0.25">
      <c r="A3" s="183" t="s">
        <v>315</v>
      </c>
    </row>
    <row r="4" spans="1:16" ht="15.75" x14ac:dyDescent="0.25">
      <c r="A4" s="183" t="s">
        <v>316</v>
      </c>
    </row>
    <row r="5" spans="1:16" ht="15.75" x14ac:dyDescent="0.25">
      <c r="A5" s="29" t="s">
        <v>393</v>
      </c>
    </row>
    <row r="6" spans="1:16" ht="78" customHeight="1" x14ac:dyDescent="0.25">
      <c r="A6" s="18" t="s">
        <v>416</v>
      </c>
      <c r="B6" s="21" t="s">
        <v>355</v>
      </c>
      <c r="C6" s="18" t="s">
        <v>90</v>
      </c>
      <c r="D6" s="21" t="s">
        <v>91</v>
      </c>
      <c r="E6" s="18" t="s">
        <v>92</v>
      </c>
      <c r="F6" s="21" t="s">
        <v>93</v>
      </c>
      <c r="G6" s="18" t="s">
        <v>94</v>
      </c>
      <c r="H6" s="40" t="s">
        <v>95</v>
      </c>
      <c r="I6" s="194" t="s">
        <v>417</v>
      </c>
      <c r="J6" s="195" t="s">
        <v>418</v>
      </c>
      <c r="K6" s="199" t="s">
        <v>419</v>
      </c>
      <c r="L6" s="203" t="s">
        <v>420</v>
      </c>
      <c r="M6" s="41" t="s">
        <v>421</v>
      </c>
    </row>
    <row r="7" spans="1:16" ht="15.75" x14ac:dyDescent="0.25">
      <c r="A7" s="81" t="s">
        <v>122</v>
      </c>
      <c r="B7" s="82">
        <v>8830</v>
      </c>
      <c r="C7" s="83">
        <v>75</v>
      </c>
      <c r="D7" s="82">
        <v>975</v>
      </c>
      <c r="E7" s="83">
        <v>1520</v>
      </c>
      <c r="F7" s="82">
        <v>1695</v>
      </c>
      <c r="G7" s="83">
        <v>1280</v>
      </c>
      <c r="H7" s="84">
        <v>3285</v>
      </c>
      <c r="I7" s="196">
        <v>2575</v>
      </c>
      <c r="J7" s="197">
        <v>4270</v>
      </c>
      <c r="K7" s="200">
        <v>4560</v>
      </c>
      <c r="L7" s="141">
        <v>0.28999999999999998</v>
      </c>
      <c r="M7" s="144">
        <v>16</v>
      </c>
      <c r="O7" s="62"/>
    </row>
    <row r="8" spans="1:16" ht="16.5" customHeight="1" x14ac:dyDescent="0.25">
      <c r="A8" s="85" t="s">
        <v>40</v>
      </c>
      <c r="B8" s="64">
        <v>25</v>
      </c>
      <c r="C8" s="68">
        <v>5</v>
      </c>
      <c r="D8" s="64">
        <v>10</v>
      </c>
      <c r="E8" s="68">
        <v>10</v>
      </c>
      <c r="F8" s="76">
        <v>0</v>
      </c>
      <c r="G8" s="74">
        <v>0</v>
      </c>
      <c r="H8" s="86">
        <v>0</v>
      </c>
      <c r="I8" s="146">
        <v>25</v>
      </c>
      <c r="J8" s="198">
        <v>25</v>
      </c>
      <c r="K8" s="201">
        <v>0</v>
      </c>
      <c r="L8" s="142">
        <v>1</v>
      </c>
      <c r="M8" s="145">
        <v>4</v>
      </c>
    </row>
    <row r="9" spans="1:16" ht="15" customHeight="1" x14ac:dyDescent="0.25">
      <c r="A9" s="85" t="s">
        <v>41</v>
      </c>
      <c r="B9" s="64">
        <v>345</v>
      </c>
      <c r="C9" s="68">
        <v>5</v>
      </c>
      <c r="D9" s="64">
        <v>15</v>
      </c>
      <c r="E9" s="68">
        <v>110</v>
      </c>
      <c r="F9" s="64">
        <v>120</v>
      </c>
      <c r="G9" s="68">
        <v>60</v>
      </c>
      <c r="H9" s="73">
        <v>40</v>
      </c>
      <c r="I9" s="146">
        <v>130</v>
      </c>
      <c r="J9" s="198">
        <v>250</v>
      </c>
      <c r="K9" s="202">
        <v>95</v>
      </c>
      <c r="L9" s="23">
        <v>0.38</v>
      </c>
      <c r="M9" s="146">
        <v>12</v>
      </c>
      <c r="P9" s="192"/>
    </row>
    <row r="10" spans="1:16" ht="15.75" x14ac:dyDescent="0.25">
      <c r="A10" s="85" t="s">
        <v>42</v>
      </c>
      <c r="B10" s="64">
        <v>305</v>
      </c>
      <c r="C10" s="68">
        <v>5</v>
      </c>
      <c r="D10" s="64">
        <v>30</v>
      </c>
      <c r="E10" s="68">
        <v>45</v>
      </c>
      <c r="F10" s="64">
        <v>80</v>
      </c>
      <c r="G10" s="68">
        <v>45</v>
      </c>
      <c r="H10" s="73">
        <v>95</v>
      </c>
      <c r="I10" s="146">
        <v>85</v>
      </c>
      <c r="J10" s="198">
        <v>165</v>
      </c>
      <c r="K10" s="202">
        <v>140</v>
      </c>
      <c r="L10" s="23">
        <v>0.28000000000000003</v>
      </c>
      <c r="M10" s="146">
        <v>15</v>
      </c>
    </row>
    <row r="11" spans="1:16" ht="15.75" x14ac:dyDescent="0.25">
      <c r="A11" s="85" t="s">
        <v>43</v>
      </c>
      <c r="B11" s="64">
        <v>285</v>
      </c>
      <c r="C11" s="68">
        <v>5</v>
      </c>
      <c r="D11" s="64">
        <v>30</v>
      </c>
      <c r="E11" s="68">
        <v>35</v>
      </c>
      <c r="F11" s="64">
        <v>60</v>
      </c>
      <c r="G11" s="68">
        <v>50</v>
      </c>
      <c r="H11" s="73">
        <v>105</v>
      </c>
      <c r="I11" s="146">
        <v>75</v>
      </c>
      <c r="J11" s="198">
        <v>130</v>
      </c>
      <c r="K11" s="202">
        <v>155</v>
      </c>
      <c r="L11" s="23">
        <v>0.26</v>
      </c>
      <c r="M11" s="146">
        <v>17</v>
      </c>
    </row>
    <row r="12" spans="1:16" ht="15.75" x14ac:dyDescent="0.25">
      <c r="A12" s="85" t="s">
        <v>44</v>
      </c>
      <c r="B12" s="64">
        <v>225</v>
      </c>
      <c r="C12" s="68">
        <v>10</v>
      </c>
      <c r="D12" s="64">
        <v>15</v>
      </c>
      <c r="E12" s="68">
        <v>40</v>
      </c>
      <c r="F12" s="64">
        <v>40</v>
      </c>
      <c r="G12" s="68">
        <v>45</v>
      </c>
      <c r="H12" s="73">
        <v>80</v>
      </c>
      <c r="I12" s="146">
        <v>65</v>
      </c>
      <c r="J12" s="198">
        <v>105</v>
      </c>
      <c r="K12" s="202">
        <v>120</v>
      </c>
      <c r="L12" s="23">
        <v>0.28999999999999998</v>
      </c>
      <c r="M12" s="146">
        <v>16</v>
      </c>
      <c r="P12" s="192"/>
    </row>
    <row r="13" spans="1:16" ht="15.75" x14ac:dyDescent="0.25">
      <c r="A13" s="85" t="s">
        <v>45</v>
      </c>
      <c r="B13" s="64">
        <v>205</v>
      </c>
      <c r="C13" s="68">
        <v>5</v>
      </c>
      <c r="D13" s="64">
        <v>10</v>
      </c>
      <c r="E13" s="68">
        <v>20</v>
      </c>
      <c r="F13" s="64">
        <v>30</v>
      </c>
      <c r="G13" s="68">
        <v>30</v>
      </c>
      <c r="H13" s="73">
        <v>105</v>
      </c>
      <c r="I13" s="146">
        <v>35</v>
      </c>
      <c r="J13" s="198">
        <v>65</v>
      </c>
      <c r="K13" s="202">
        <v>135</v>
      </c>
      <c r="L13" s="23">
        <v>0.17</v>
      </c>
      <c r="M13" s="146">
        <v>21</v>
      </c>
    </row>
    <row r="14" spans="1:16" ht="15.75" x14ac:dyDescent="0.25">
      <c r="A14" s="85" t="s">
        <v>46</v>
      </c>
      <c r="B14" s="64">
        <v>145</v>
      </c>
      <c r="C14" s="68">
        <v>5</v>
      </c>
      <c r="D14" s="64">
        <v>35</v>
      </c>
      <c r="E14" s="68">
        <v>25</v>
      </c>
      <c r="F14" s="64">
        <v>20</v>
      </c>
      <c r="G14" s="68">
        <v>10</v>
      </c>
      <c r="H14" s="73">
        <v>45</v>
      </c>
      <c r="I14" s="146">
        <v>70</v>
      </c>
      <c r="J14" s="198">
        <v>90</v>
      </c>
      <c r="K14" s="202">
        <v>55</v>
      </c>
      <c r="L14" s="23">
        <v>0.48</v>
      </c>
      <c r="M14" s="146">
        <v>11</v>
      </c>
    </row>
    <row r="15" spans="1:16" ht="15.75" x14ac:dyDescent="0.25">
      <c r="A15" s="85" t="s">
        <v>47</v>
      </c>
      <c r="B15" s="64">
        <v>235</v>
      </c>
      <c r="C15" s="68">
        <v>5</v>
      </c>
      <c r="D15" s="64">
        <v>30</v>
      </c>
      <c r="E15" s="68">
        <v>35</v>
      </c>
      <c r="F15" s="64">
        <v>20</v>
      </c>
      <c r="G15" s="68">
        <v>15</v>
      </c>
      <c r="H15" s="73">
        <v>135</v>
      </c>
      <c r="I15" s="146">
        <v>65</v>
      </c>
      <c r="J15" s="198">
        <v>85</v>
      </c>
      <c r="K15" s="202">
        <v>150</v>
      </c>
      <c r="L15" s="23">
        <v>0.28000000000000003</v>
      </c>
      <c r="M15" s="146">
        <v>39.5</v>
      </c>
    </row>
    <row r="16" spans="1:16" ht="15.75" x14ac:dyDescent="0.25">
      <c r="A16" s="85" t="s">
        <v>48</v>
      </c>
      <c r="B16" s="64">
        <v>295</v>
      </c>
      <c r="C16" s="213" t="s">
        <v>121</v>
      </c>
      <c r="D16" s="64">
        <v>50</v>
      </c>
      <c r="E16" s="68">
        <v>50</v>
      </c>
      <c r="F16" s="64">
        <v>35</v>
      </c>
      <c r="G16" s="68">
        <v>10</v>
      </c>
      <c r="H16" s="73">
        <v>155</v>
      </c>
      <c r="I16" s="146">
        <v>100</v>
      </c>
      <c r="J16" s="198">
        <v>135</v>
      </c>
      <c r="K16" s="202">
        <v>165</v>
      </c>
      <c r="L16" s="23">
        <v>0.34</v>
      </c>
      <c r="M16" s="146">
        <v>23</v>
      </c>
    </row>
    <row r="17" spans="1:15" ht="15.75" x14ac:dyDescent="0.25">
      <c r="A17" s="85" t="s">
        <v>49</v>
      </c>
      <c r="B17" s="64">
        <v>185</v>
      </c>
      <c r="C17" s="213" t="s">
        <v>121</v>
      </c>
      <c r="D17" s="64">
        <v>20</v>
      </c>
      <c r="E17" s="68">
        <v>35</v>
      </c>
      <c r="F17" s="64">
        <v>30</v>
      </c>
      <c r="G17" s="68">
        <v>20</v>
      </c>
      <c r="H17" s="73">
        <v>75</v>
      </c>
      <c r="I17" s="146">
        <v>60</v>
      </c>
      <c r="J17" s="198">
        <v>90</v>
      </c>
      <c r="K17" s="202">
        <v>95</v>
      </c>
      <c r="L17" s="23">
        <v>0.32</v>
      </c>
      <c r="M17" s="146">
        <v>16</v>
      </c>
    </row>
    <row r="18" spans="1:15" ht="15.75" x14ac:dyDescent="0.25">
      <c r="A18" s="85" t="s">
        <v>50</v>
      </c>
      <c r="B18" s="64">
        <v>120</v>
      </c>
      <c r="C18" s="74">
        <v>0</v>
      </c>
      <c r="D18" s="64">
        <v>15</v>
      </c>
      <c r="E18" s="68">
        <v>35</v>
      </c>
      <c r="F18" s="64">
        <v>20</v>
      </c>
      <c r="G18" s="68">
        <v>15</v>
      </c>
      <c r="H18" s="73">
        <v>35</v>
      </c>
      <c r="I18" s="146">
        <v>50</v>
      </c>
      <c r="J18" s="198">
        <v>70</v>
      </c>
      <c r="K18" s="202">
        <v>50</v>
      </c>
      <c r="L18" s="23">
        <v>0.42</v>
      </c>
      <c r="M18" s="146">
        <v>11</v>
      </c>
    </row>
    <row r="19" spans="1:15" ht="15.75" x14ac:dyDescent="0.25">
      <c r="A19" s="85" t="s">
        <v>51</v>
      </c>
      <c r="B19" s="64">
        <v>230</v>
      </c>
      <c r="C19" s="74">
        <v>0</v>
      </c>
      <c r="D19" s="64">
        <v>40</v>
      </c>
      <c r="E19" s="68">
        <v>50</v>
      </c>
      <c r="F19" s="64">
        <v>35</v>
      </c>
      <c r="G19" s="68">
        <v>25</v>
      </c>
      <c r="H19" s="73">
        <v>80</v>
      </c>
      <c r="I19" s="146">
        <v>90</v>
      </c>
      <c r="J19" s="198">
        <v>125</v>
      </c>
      <c r="K19" s="202">
        <v>105</v>
      </c>
      <c r="L19" s="23">
        <v>0.39</v>
      </c>
      <c r="M19" s="146">
        <v>14</v>
      </c>
    </row>
    <row r="20" spans="1:15" ht="15.75" x14ac:dyDescent="0.25">
      <c r="A20" s="85" t="s">
        <v>52</v>
      </c>
      <c r="B20" s="64">
        <v>225</v>
      </c>
      <c r="C20" s="213" t="s">
        <v>121</v>
      </c>
      <c r="D20" s="64">
        <v>40</v>
      </c>
      <c r="E20" s="68">
        <v>60</v>
      </c>
      <c r="F20" s="64">
        <v>40</v>
      </c>
      <c r="G20" s="68">
        <v>20</v>
      </c>
      <c r="H20" s="73">
        <v>70</v>
      </c>
      <c r="I20" s="146">
        <v>100</v>
      </c>
      <c r="J20" s="198">
        <v>135</v>
      </c>
      <c r="K20" s="202">
        <v>85</v>
      </c>
      <c r="L20" s="23">
        <v>0.44</v>
      </c>
      <c r="M20" s="146">
        <v>12</v>
      </c>
    </row>
    <row r="21" spans="1:15" ht="15.75" x14ac:dyDescent="0.25">
      <c r="A21" s="85" t="s">
        <v>53</v>
      </c>
      <c r="B21" s="64">
        <v>340</v>
      </c>
      <c r="C21" s="74">
        <v>0</v>
      </c>
      <c r="D21" s="64">
        <v>15</v>
      </c>
      <c r="E21" s="68">
        <v>145</v>
      </c>
      <c r="F21" s="64">
        <v>90</v>
      </c>
      <c r="G21" s="68">
        <v>30</v>
      </c>
      <c r="H21" s="73">
        <v>60</v>
      </c>
      <c r="I21" s="146">
        <v>160</v>
      </c>
      <c r="J21" s="198">
        <v>245</v>
      </c>
      <c r="K21" s="202">
        <v>95</v>
      </c>
      <c r="L21" s="23">
        <v>0.47</v>
      </c>
      <c r="M21" s="146">
        <v>11</v>
      </c>
    </row>
    <row r="22" spans="1:15" ht="15.75" x14ac:dyDescent="0.25">
      <c r="A22" s="85" t="s">
        <v>54</v>
      </c>
      <c r="B22" s="64">
        <v>460</v>
      </c>
      <c r="C22" s="213" t="s">
        <v>121</v>
      </c>
      <c r="D22" s="64">
        <v>80</v>
      </c>
      <c r="E22" s="68">
        <v>120</v>
      </c>
      <c r="F22" s="64">
        <v>100</v>
      </c>
      <c r="G22" s="68">
        <v>75</v>
      </c>
      <c r="H22" s="73">
        <v>85</v>
      </c>
      <c r="I22" s="146">
        <v>200</v>
      </c>
      <c r="J22" s="198">
        <v>300</v>
      </c>
      <c r="K22" s="202">
        <v>160</v>
      </c>
      <c r="L22" s="23">
        <v>0.43</v>
      </c>
      <c r="M22" s="146">
        <v>12</v>
      </c>
    </row>
    <row r="23" spans="1:15" ht="15.75" x14ac:dyDescent="0.25">
      <c r="A23" s="85" t="s">
        <v>55</v>
      </c>
      <c r="B23" s="64">
        <v>445</v>
      </c>
      <c r="C23" s="213" t="s">
        <v>121</v>
      </c>
      <c r="D23" s="64">
        <v>90</v>
      </c>
      <c r="E23" s="68">
        <v>90</v>
      </c>
      <c r="F23" s="64">
        <v>70</v>
      </c>
      <c r="G23" s="68">
        <v>40</v>
      </c>
      <c r="H23" s="73">
        <v>155</v>
      </c>
      <c r="I23" s="146">
        <v>185</v>
      </c>
      <c r="J23" s="198">
        <v>250</v>
      </c>
      <c r="K23" s="202">
        <v>195</v>
      </c>
      <c r="L23" s="23">
        <v>0.42</v>
      </c>
      <c r="M23" s="146">
        <v>13</v>
      </c>
    </row>
    <row r="24" spans="1:15" ht="15.75" x14ac:dyDescent="0.25">
      <c r="A24" s="85" t="s">
        <v>56</v>
      </c>
      <c r="B24" s="64">
        <v>370</v>
      </c>
      <c r="C24" s="213" t="s">
        <v>121</v>
      </c>
      <c r="D24" s="64">
        <v>70</v>
      </c>
      <c r="E24" s="68">
        <v>80</v>
      </c>
      <c r="F24" s="64">
        <v>70</v>
      </c>
      <c r="G24" s="68">
        <v>50</v>
      </c>
      <c r="H24" s="73">
        <v>100</v>
      </c>
      <c r="I24" s="146">
        <v>145</v>
      </c>
      <c r="J24" s="198">
        <v>220</v>
      </c>
      <c r="K24" s="202">
        <v>150</v>
      </c>
      <c r="L24" s="23">
        <v>0.39</v>
      </c>
      <c r="M24" s="146">
        <v>13</v>
      </c>
    </row>
    <row r="25" spans="1:15" ht="15.75" x14ac:dyDescent="0.25">
      <c r="A25" s="85" t="s">
        <v>57</v>
      </c>
      <c r="B25" s="64">
        <v>390</v>
      </c>
      <c r="C25" s="68">
        <v>10</v>
      </c>
      <c r="D25" s="64">
        <v>95</v>
      </c>
      <c r="E25" s="68">
        <v>85</v>
      </c>
      <c r="F25" s="64">
        <v>60</v>
      </c>
      <c r="G25" s="68">
        <v>30</v>
      </c>
      <c r="H25" s="73">
        <v>110</v>
      </c>
      <c r="I25" s="146">
        <v>185</v>
      </c>
      <c r="J25" s="198">
        <v>245</v>
      </c>
      <c r="K25" s="202">
        <v>140</v>
      </c>
      <c r="L25" s="23">
        <v>0.47</v>
      </c>
      <c r="M25" s="146">
        <v>11</v>
      </c>
    </row>
    <row r="26" spans="1:15" ht="15.75" x14ac:dyDescent="0.25">
      <c r="A26" s="85" t="s">
        <v>58</v>
      </c>
      <c r="B26" s="64">
        <v>275</v>
      </c>
      <c r="C26" s="74">
        <v>0</v>
      </c>
      <c r="D26" s="64">
        <v>80</v>
      </c>
      <c r="E26" s="68">
        <v>70</v>
      </c>
      <c r="F26" s="64">
        <v>45</v>
      </c>
      <c r="G26" s="68">
        <v>30</v>
      </c>
      <c r="H26" s="73">
        <v>50</v>
      </c>
      <c r="I26" s="146">
        <v>145</v>
      </c>
      <c r="J26" s="198">
        <v>190</v>
      </c>
      <c r="K26" s="202">
        <v>85</v>
      </c>
      <c r="L26" s="23">
        <v>0.53</v>
      </c>
      <c r="M26" s="146">
        <v>10</v>
      </c>
    </row>
    <row r="27" spans="1:15" ht="15.75" x14ac:dyDescent="0.25">
      <c r="A27" s="85" t="s">
        <v>59</v>
      </c>
      <c r="B27" s="64">
        <v>210</v>
      </c>
      <c r="C27" s="213" t="s">
        <v>121</v>
      </c>
      <c r="D27" s="64">
        <v>30</v>
      </c>
      <c r="E27" s="68">
        <v>40</v>
      </c>
      <c r="F27" s="64">
        <v>35</v>
      </c>
      <c r="G27" s="68">
        <v>25</v>
      </c>
      <c r="H27" s="73">
        <v>75</v>
      </c>
      <c r="I27" s="146">
        <v>75</v>
      </c>
      <c r="J27" s="198">
        <v>110</v>
      </c>
      <c r="K27" s="202">
        <v>100</v>
      </c>
      <c r="L27" s="23">
        <v>0.36</v>
      </c>
      <c r="M27" s="146">
        <v>15</v>
      </c>
    </row>
    <row r="28" spans="1:15" ht="15.75" x14ac:dyDescent="0.25">
      <c r="A28" s="85" t="s">
        <v>60</v>
      </c>
      <c r="B28" s="64">
        <v>265</v>
      </c>
      <c r="C28" s="213" t="s">
        <v>121</v>
      </c>
      <c r="D28" s="64">
        <v>20</v>
      </c>
      <c r="E28" s="68">
        <v>35</v>
      </c>
      <c r="F28" s="64">
        <v>90</v>
      </c>
      <c r="G28" s="68">
        <v>55</v>
      </c>
      <c r="H28" s="73">
        <v>65</v>
      </c>
      <c r="I28" s="146">
        <v>55</v>
      </c>
      <c r="J28" s="198">
        <v>150</v>
      </c>
      <c r="K28" s="202">
        <v>115</v>
      </c>
      <c r="L28" s="23">
        <v>0.21</v>
      </c>
      <c r="M28" s="146">
        <v>15</v>
      </c>
    </row>
    <row r="29" spans="1:15" ht="15.75" x14ac:dyDescent="0.25">
      <c r="A29" s="85" t="s">
        <v>74</v>
      </c>
      <c r="B29" s="64">
        <v>260</v>
      </c>
      <c r="C29" s="213" t="s">
        <v>121</v>
      </c>
      <c r="D29" s="64">
        <v>15</v>
      </c>
      <c r="E29" s="68">
        <v>65</v>
      </c>
      <c r="F29" s="64">
        <v>65</v>
      </c>
      <c r="G29" s="68">
        <v>25</v>
      </c>
      <c r="H29" s="73">
        <v>90</v>
      </c>
      <c r="I29" s="146">
        <v>80</v>
      </c>
      <c r="J29" s="198">
        <v>145</v>
      </c>
      <c r="K29" s="202">
        <v>115</v>
      </c>
      <c r="L29" s="184">
        <v>0.31</v>
      </c>
      <c r="M29" s="146">
        <v>13</v>
      </c>
    </row>
    <row r="30" spans="1:15" ht="14.45" customHeight="1" x14ac:dyDescent="0.25">
      <c r="A30" s="116" t="s">
        <v>317</v>
      </c>
      <c r="B30" s="64">
        <v>345</v>
      </c>
      <c r="C30" s="68">
        <v>5</v>
      </c>
      <c r="D30" s="64">
        <v>70</v>
      </c>
      <c r="E30" s="68">
        <v>60</v>
      </c>
      <c r="F30" s="64">
        <v>50</v>
      </c>
      <c r="G30" s="68">
        <v>40</v>
      </c>
      <c r="H30" s="73">
        <v>120</v>
      </c>
      <c r="I30" s="146">
        <v>135</v>
      </c>
      <c r="J30" s="198">
        <v>185</v>
      </c>
      <c r="K30" s="202">
        <v>160</v>
      </c>
      <c r="L30" s="23">
        <v>0.39</v>
      </c>
      <c r="M30" s="146">
        <v>14</v>
      </c>
    </row>
    <row r="31" spans="1:15" ht="15.75" x14ac:dyDescent="0.25">
      <c r="A31" s="116" t="s">
        <v>318</v>
      </c>
      <c r="B31" s="64">
        <v>270</v>
      </c>
      <c r="C31" s="74">
        <v>0</v>
      </c>
      <c r="D31" s="64">
        <v>45</v>
      </c>
      <c r="E31" s="68">
        <v>60</v>
      </c>
      <c r="F31" s="64">
        <v>30</v>
      </c>
      <c r="G31" s="68">
        <v>40</v>
      </c>
      <c r="H31" s="73">
        <v>95</v>
      </c>
      <c r="I31" s="146">
        <v>105</v>
      </c>
      <c r="J31" s="198">
        <v>135</v>
      </c>
      <c r="K31" s="202">
        <v>135</v>
      </c>
      <c r="L31" s="23">
        <v>0.39</v>
      </c>
      <c r="M31" s="146">
        <v>15</v>
      </c>
      <c r="N31" s="4"/>
      <c r="O31" s="4"/>
    </row>
    <row r="32" spans="1:15" ht="15.75" x14ac:dyDescent="0.25">
      <c r="A32" s="225" t="s">
        <v>319</v>
      </c>
      <c r="B32" s="64">
        <v>240</v>
      </c>
      <c r="C32" s="213" t="s">
        <v>121</v>
      </c>
      <c r="D32" s="213" t="s">
        <v>121</v>
      </c>
      <c r="E32" s="213" t="s">
        <v>121</v>
      </c>
      <c r="F32" s="64">
        <v>95</v>
      </c>
      <c r="G32" s="68">
        <v>35</v>
      </c>
      <c r="H32" s="64">
        <v>105</v>
      </c>
      <c r="I32" s="146">
        <v>5</v>
      </c>
      <c r="J32" s="198">
        <v>100</v>
      </c>
      <c r="K32" s="226">
        <v>140</v>
      </c>
      <c r="L32" s="238">
        <v>0.02</v>
      </c>
      <c r="M32" s="227">
        <v>19</v>
      </c>
      <c r="N32" s="4"/>
      <c r="O32" s="4"/>
    </row>
    <row r="33" spans="1:15" ht="15.75" x14ac:dyDescent="0.25">
      <c r="A33" s="225" t="s">
        <v>338</v>
      </c>
      <c r="B33" s="64">
        <v>270</v>
      </c>
      <c r="C33" s="68">
        <v>5</v>
      </c>
      <c r="D33" s="64">
        <v>5</v>
      </c>
      <c r="E33" s="68">
        <v>5</v>
      </c>
      <c r="F33" s="64">
        <v>60</v>
      </c>
      <c r="G33" s="68">
        <v>80</v>
      </c>
      <c r="H33" s="64">
        <v>120</v>
      </c>
      <c r="I33" s="146">
        <v>10</v>
      </c>
      <c r="J33" s="198">
        <v>70</v>
      </c>
      <c r="K33" s="226">
        <v>200</v>
      </c>
      <c r="L33" s="238">
        <v>0.04</v>
      </c>
      <c r="M33" s="227">
        <v>19</v>
      </c>
      <c r="N33" s="4"/>
      <c r="O33" s="4"/>
    </row>
    <row r="34" spans="1:15" ht="15.75" x14ac:dyDescent="0.25">
      <c r="A34" s="225" t="s">
        <v>339</v>
      </c>
      <c r="B34" s="64">
        <v>285</v>
      </c>
      <c r="C34" s="74">
        <v>0</v>
      </c>
      <c r="D34" s="64">
        <v>5</v>
      </c>
      <c r="E34" s="68">
        <v>5</v>
      </c>
      <c r="F34" s="213" t="s">
        <v>121</v>
      </c>
      <c r="G34" s="68">
        <v>125</v>
      </c>
      <c r="H34" s="64">
        <v>150</v>
      </c>
      <c r="I34" s="146">
        <v>10</v>
      </c>
      <c r="J34" s="198">
        <v>10</v>
      </c>
      <c r="K34" s="226">
        <v>270</v>
      </c>
      <c r="L34" s="238">
        <v>0.04</v>
      </c>
      <c r="M34" s="227">
        <v>21</v>
      </c>
      <c r="N34" s="4"/>
      <c r="O34" s="4"/>
    </row>
    <row r="35" spans="1:15" ht="15" customHeight="1" x14ac:dyDescent="0.25">
      <c r="A35" s="116" t="s">
        <v>340</v>
      </c>
      <c r="B35" s="64">
        <v>475</v>
      </c>
      <c r="C35" s="213" t="s">
        <v>121</v>
      </c>
      <c r="D35" s="64">
        <v>5</v>
      </c>
      <c r="E35" s="68">
        <v>40</v>
      </c>
      <c r="F35" s="64">
        <v>65</v>
      </c>
      <c r="G35" s="68">
        <v>50</v>
      </c>
      <c r="H35" s="73">
        <v>315</v>
      </c>
      <c r="I35" s="146">
        <v>45</v>
      </c>
      <c r="J35" s="198">
        <v>110</v>
      </c>
      <c r="K35" s="202">
        <v>365</v>
      </c>
      <c r="L35" s="238">
        <v>0.09</v>
      </c>
      <c r="M35" s="146">
        <v>23</v>
      </c>
      <c r="N35" s="46"/>
      <c r="O35" s="46"/>
    </row>
    <row r="36" spans="1:15" ht="15" customHeight="1" x14ac:dyDescent="0.25">
      <c r="A36" s="116" t="s">
        <v>342</v>
      </c>
      <c r="B36" s="64">
        <v>420</v>
      </c>
      <c r="C36" s="213" t="s">
        <v>121</v>
      </c>
      <c r="D36" s="213" t="s">
        <v>121</v>
      </c>
      <c r="E36" s="68">
        <v>30</v>
      </c>
      <c r="F36" s="64">
        <v>125</v>
      </c>
      <c r="G36" s="68">
        <v>55</v>
      </c>
      <c r="H36" s="73">
        <v>205</v>
      </c>
      <c r="I36" s="146">
        <v>35</v>
      </c>
      <c r="J36" s="198">
        <v>160</v>
      </c>
      <c r="K36" s="202">
        <v>260</v>
      </c>
      <c r="L36" s="238">
        <v>0.08</v>
      </c>
      <c r="M36" s="146">
        <v>20</v>
      </c>
      <c r="N36" s="46"/>
      <c r="O36" s="46"/>
    </row>
    <row r="37" spans="1:15" ht="15" customHeight="1" x14ac:dyDescent="0.25">
      <c r="A37" s="116" t="s">
        <v>343</v>
      </c>
      <c r="B37" s="64">
        <v>410</v>
      </c>
      <c r="C37" s="213" t="s">
        <v>121</v>
      </c>
      <c r="D37" s="64">
        <v>5</v>
      </c>
      <c r="E37" s="68">
        <v>40</v>
      </c>
      <c r="F37" s="64">
        <v>85</v>
      </c>
      <c r="G37" s="68">
        <v>60</v>
      </c>
      <c r="H37" s="73">
        <v>220</v>
      </c>
      <c r="I37" s="146">
        <v>45</v>
      </c>
      <c r="J37" s="198">
        <v>130</v>
      </c>
      <c r="K37" s="202">
        <v>280</v>
      </c>
      <c r="L37" s="238">
        <v>0.11</v>
      </c>
      <c r="M37" s="146">
        <v>21</v>
      </c>
      <c r="N37" s="46"/>
      <c r="O37" s="46"/>
    </row>
    <row r="38" spans="1:15" ht="15" customHeight="1" x14ac:dyDescent="0.25">
      <c r="A38" s="116" t="s">
        <v>344</v>
      </c>
      <c r="B38" s="64">
        <v>275</v>
      </c>
      <c r="C38" s="74">
        <v>0</v>
      </c>
      <c r="D38" s="64">
        <v>5</v>
      </c>
      <c r="E38" s="213" t="s">
        <v>121</v>
      </c>
      <c r="F38" s="64">
        <v>30</v>
      </c>
      <c r="G38" s="68">
        <v>90</v>
      </c>
      <c r="H38" s="73">
        <v>150</v>
      </c>
      <c r="I38" s="146">
        <v>5</v>
      </c>
      <c r="J38" s="198">
        <v>35</v>
      </c>
      <c r="K38" s="202">
        <v>240</v>
      </c>
      <c r="L38" s="143">
        <v>0.02</v>
      </c>
      <c r="M38" s="146">
        <v>22</v>
      </c>
      <c r="N38" s="46"/>
      <c r="O38" s="46"/>
    </row>
    <row r="39" spans="1:15" ht="15.95" customHeight="1" x14ac:dyDescent="0.25">
      <c r="A39" s="87" t="s">
        <v>96</v>
      </c>
      <c r="B39" s="79">
        <v>1</v>
      </c>
      <c r="C39" s="79">
        <v>0.01</v>
      </c>
      <c r="D39" s="79">
        <v>0.11</v>
      </c>
      <c r="E39" s="79">
        <v>0.17</v>
      </c>
      <c r="F39" s="79">
        <v>0.19</v>
      </c>
      <c r="G39" s="79">
        <v>0.14000000000000001</v>
      </c>
      <c r="H39" s="79">
        <v>0.37</v>
      </c>
      <c r="I39" s="157">
        <v>0.28999999999999998</v>
      </c>
      <c r="J39" s="79">
        <v>0.48</v>
      </c>
      <c r="K39" s="80">
        <v>0.52</v>
      </c>
      <c r="L39" s="233" t="s">
        <v>356</v>
      </c>
      <c r="M39" s="88" t="s">
        <v>356</v>
      </c>
      <c r="N39" s="47"/>
      <c r="O39" s="47"/>
    </row>
    <row r="40" spans="1:15" ht="15.75" customHeight="1" x14ac:dyDescent="0.25">
      <c r="A40" s="220" t="s">
        <v>8</v>
      </c>
      <c r="B40" s="68"/>
      <c r="C40" s="68"/>
      <c r="D40" s="68"/>
      <c r="E40" s="68"/>
      <c r="F40" s="68"/>
      <c r="G40" s="68"/>
      <c r="H40" s="68"/>
      <c r="I40" s="202"/>
      <c r="J40" s="202"/>
      <c r="K40" s="202"/>
      <c r="L40" s="46"/>
      <c r="M40" s="46"/>
      <c r="N40" s="4"/>
      <c r="O40" s="4"/>
    </row>
    <row r="41" spans="1:15" ht="15.75" customHeight="1" x14ac:dyDescent="0.25">
      <c r="A41" s="49" t="s">
        <v>99</v>
      </c>
      <c r="B41" s="5"/>
      <c r="C41" s="5"/>
      <c r="D41" s="5"/>
      <c r="E41" s="5"/>
      <c r="F41" s="5"/>
      <c r="G41" s="5"/>
      <c r="H41" s="5"/>
      <c r="I41" s="5"/>
      <c r="J41" s="46"/>
      <c r="K41" s="46"/>
      <c r="L41" s="46"/>
      <c r="M41" s="46"/>
      <c r="N41" s="4"/>
      <c r="O41" s="4"/>
    </row>
    <row r="42" spans="1:15" ht="189" x14ac:dyDescent="0.25">
      <c r="A42" s="221" t="s">
        <v>326</v>
      </c>
      <c r="B42" s="47"/>
      <c r="C42" s="47"/>
      <c r="D42" s="47"/>
      <c r="E42" s="47"/>
      <c r="F42" s="5"/>
      <c r="G42" s="47"/>
      <c r="H42" s="47"/>
      <c r="I42" s="47"/>
      <c r="J42" s="47"/>
      <c r="K42" s="47"/>
      <c r="L42" s="47"/>
      <c r="M42" s="47"/>
      <c r="N42" s="47"/>
      <c r="O42" s="47"/>
    </row>
    <row r="43" spans="1:15" ht="15.75" customHeight="1" x14ac:dyDescent="0.25">
      <c r="A43" s="37" t="s">
        <v>97</v>
      </c>
      <c r="B43" s="4"/>
      <c r="C43" s="4"/>
      <c r="D43" s="4"/>
      <c r="E43" s="4"/>
      <c r="F43" s="4"/>
      <c r="G43" s="4"/>
      <c r="H43" s="4"/>
      <c r="I43" s="4"/>
      <c r="J43" s="4"/>
      <c r="K43" s="4"/>
      <c r="L43" s="4"/>
      <c r="M43" s="4"/>
      <c r="N43" s="45"/>
      <c r="O43" s="45"/>
    </row>
    <row r="44" spans="1:15" ht="15.75" customHeight="1" x14ac:dyDescent="0.25">
      <c r="A44" s="37" t="s">
        <v>327</v>
      </c>
      <c r="B44" s="4"/>
      <c r="C44" s="4"/>
      <c r="D44" s="4"/>
      <c r="E44" s="4"/>
      <c r="F44" s="4"/>
      <c r="G44" s="4"/>
      <c r="H44" s="4"/>
      <c r="I44" s="4"/>
      <c r="J44" s="4"/>
      <c r="K44" s="4"/>
      <c r="L44" s="4"/>
      <c r="M44" s="4"/>
    </row>
    <row r="45" spans="1:15" ht="15.75" customHeight="1" x14ac:dyDescent="0.25">
      <c r="A45" s="37" t="s">
        <v>328</v>
      </c>
      <c r="B45" s="47"/>
      <c r="C45" s="47"/>
      <c r="D45" s="47"/>
      <c r="E45" s="47"/>
      <c r="F45" s="47"/>
      <c r="G45" s="47"/>
      <c r="H45" s="47"/>
      <c r="I45" s="47"/>
      <c r="J45" s="47"/>
      <c r="K45" s="47"/>
      <c r="L45" s="47"/>
      <c r="M45" s="47"/>
    </row>
    <row r="46" spans="1:15" ht="15.75" customHeight="1" x14ac:dyDescent="0.25">
      <c r="A46" s="42" t="s">
        <v>100</v>
      </c>
      <c r="B46" s="45"/>
      <c r="C46" s="45"/>
      <c r="D46" s="45"/>
      <c r="E46" s="45"/>
      <c r="F46" s="45"/>
      <c r="G46" s="45"/>
      <c r="H46" s="45"/>
      <c r="I46" s="45"/>
      <c r="J46" s="45"/>
      <c r="K46" s="45"/>
      <c r="L46" s="45"/>
      <c r="M46" s="45"/>
    </row>
  </sheetData>
  <conditionalFormatting sqref="B39:K39 L8:L26 L30 L32:L35">
    <cfRule type="dataBar" priority="7">
      <dataBar>
        <cfvo type="num" val="0"/>
        <cfvo type="num" val="1"/>
        <color rgb="FFB4A9D4"/>
      </dataBar>
      <extLst>
        <ext xmlns:x14="http://schemas.microsoft.com/office/spreadsheetml/2009/9/main" uri="{B025F937-C7B1-47D3-B67F-A62EFF666E3E}">
          <x14:id>{B4E0A02A-3839-4C14-83B5-0ADA35B689D7}</x14:id>
        </ext>
      </extLst>
    </cfRule>
  </conditionalFormatting>
  <conditionalFormatting sqref="L7">
    <cfRule type="dataBar" priority="5">
      <dataBar>
        <cfvo type="num" val="0"/>
        <cfvo type="num" val="1"/>
        <color rgb="FFB4A9D4"/>
      </dataBar>
      <extLst>
        <ext xmlns:x14="http://schemas.microsoft.com/office/spreadsheetml/2009/9/main" uri="{B025F937-C7B1-47D3-B67F-A62EFF666E3E}">
          <x14:id>{6713556A-D54E-4B66-A30C-995444EFC570}</x14:id>
        </ext>
      </extLst>
    </cfRule>
  </conditionalFormatting>
  <conditionalFormatting sqref="L27:L29">
    <cfRule type="dataBar" priority="4">
      <dataBar>
        <cfvo type="num" val="0"/>
        <cfvo type="num" val="1"/>
        <color rgb="FFB4A9D4"/>
      </dataBar>
      <extLst>
        <ext xmlns:x14="http://schemas.microsoft.com/office/spreadsheetml/2009/9/main" uri="{B025F937-C7B1-47D3-B67F-A62EFF666E3E}">
          <x14:id>{10613359-61B2-44FA-B2CE-4DE65C604E9F}</x14:id>
        </ext>
      </extLst>
    </cfRule>
  </conditionalFormatting>
  <conditionalFormatting sqref="L31">
    <cfRule type="dataBar" priority="3">
      <dataBar>
        <cfvo type="num" val="0"/>
        <cfvo type="num" val="1"/>
        <color rgb="FFB4A9D4"/>
      </dataBar>
      <extLst>
        <ext xmlns:x14="http://schemas.microsoft.com/office/spreadsheetml/2009/9/main" uri="{B025F937-C7B1-47D3-B67F-A62EFF666E3E}">
          <x14:id>{8BC783CD-CEE1-4A85-9143-0D7D7E81318A}</x14:id>
        </ext>
      </extLst>
    </cfRule>
  </conditionalFormatting>
  <conditionalFormatting sqref="L36:L38">
    <cfRule type="dataBar" priority="1">
      <dataBar>
        <cfvo type="num" val="0"/>
        <cfvo type="num" val="1"/>
        <color rgb="FFB4A9D4"/>
      </dataBar>
      <extLst>
        <ext xmlns:x14="http://schemas.microsoft.com/office/spreadsheetml/2009/9/main" uri="{B025F937-C7B1-47D3-B67F-A62EFF666E3E}">
          <x14:id>{D4617E40-BCAA-4BB3-AF68-B88C9EDC20D6}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4E0A02A-3839-4C14-83B5-0ADA35B689D7}">
            <x14:dataBar minLength="0" maxLength="100" gradient="0">
              <x14:cfvo type="num">
                <xm:f>0</xm:f>
              </x14:cfvo>
              <x14:cfvo type="num">
                <xm:f>1</xm:f>
              </x14:cfvo>
              <x14:negativeFillColor rgb="FFFF0000"/>
              <x14:axisColor rgb="FF000000"/>
            </x14:dataBar>
          </x14:cfRule>
          <xm:sqref>B39:K39 L8:L26 L30 L32:L35</xm:sqref>
        </x14:conditionalFormatting>
        <x14:conditionalFormatting xmlns:xm="http://schemas.microsoft.com/office/excel/2006/main">
          <x14:cfRule type="dataBar" id="{6713556A-D54E-4B66-A30C-995444EFC570}">
            <x14:dataBar minLength="0" maxLength="100" gradient="0">
              <x14:cfvo type="num">
                <xm:f>0</xm:f>
              </x14:cfvo>
              <x14:cfvo type="num">
                <xm:f>1</xm:f>
              </x14:cfvo>
              <x14:negativeFillColor rgb="FFFF0000"/>
              <x14:axisColor rgb="FF000000"/>
            </x14:dataBar>
          </x14:cfRule>
          <xm:sqref>L7</xm:sqref>
        </x14:conditionalFormatting>
        <x14:conditionalFormatting xmlns:xm="http://schemas.microsoft.com/office/excel/2006/main">
          <x14:cfRule type="dataBar" id="{10613359-61B2-44FA-B2CE-4DE65C604E9F}">
            <x14:dataBar minLength="0" maxLength="100" gradient="0">
              <x14:cfvo type="num">
                <xm:f>0</xm:f>
              </x14:cfvo>
              <x14:cfvo type="num">
                <xm:f>1</xm:f>
              </x14:cfvo>
              <x14:negativeFillColor rgb="FFFF0000"/>
              <x14:axisColor rgb="FF000000"/>
            </x14:dataBar>
          </x14:cfRule>
          <xm:sqref>L27:L29</xm:sqref>
        </x14:conditionalFormatting>
        <x14:conditionalFormatting xmlns:xm="http://schemas.microsoft.com/office/excel/2006/main">
          <x14:cfRule type="dataBar" id="{8BC783CD-CEE1-4A85-9143-0D7D7E81318A}">
            <x14:dataBar minLength="0" maxLength="100" gradient="0">
              <x14:cfvo type="num">
                <xm:f>0</xm:f>
              </x14:cfvo>
              <x14:cfvo type="num">
                <xm:f>1</xm:f>
              </x14:cfvo>
              <x14:negativeFillColor rgb="FFFF0000"/>
              <x14:axisColor rgb="FF000000"/>
            </x14:dataBar>
          </x14:cfRule>
          <xm:sqref>L31</xm:sqref>
        </x14:conditionalFormatting>
        <x14:conditionalFormatting xmlns:xm="http://schemas.microsoft.com/office/excel/2006/main">
          <x14:cfRule type="dataBar" id="{D4617E40-BCAA-4BB3-AF68-B88C9EDC20D6}">
            <x14:dataBar minLength="0" maxLength="100" gradient="0">
              <x14:cfvo type="num">
                <xm:f>0</xm:f>
              </x14:cfvo>
              <x14:cfvo type="num">
                <xm:f>1</xm:f>
              </x14:cfvo>
              <x14:negativeFillColor rgb="FFFF0000"/>
              <x14:axisColor rgb="FF000000"/>
            </x14:dataBar>
          </x14:cfRule>
          <xm:sqref>L36:L38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heetViews>
  <sheetFormatPr defaultRowHeight="15" x14ac:dyDescent="0.25"/>
  <cols>
    <col min="1" max="1" width="40.7109375" customWidth="1"/>
    <col min="2" max="2" width="27.28515625" customWidth="1"/>
    <col min="3" max="3" width="19.5703125" customWidth="1"/>
    <col min="4" max="4" width="16.42578125" customWidth="1"/>
    <col min="6" max="6" width="10.85546875" customWidth="1"/>
    <col min="10" max="10" width="14.42578125" customWidth="1"/>
    <col min="11" max="11" width="14.5703125" customWidth="1"/>
  </cols>
  <sheetData>
    <row r="1" spans="1:8" ht="21" x14ac:dyDescent="0.35">
      <c r="A1" s="48" t="s">
        <v>101</v>
      </c>
      <c r="B1" s="48"/>
    </row>
    <row r="2" spans="1:8" ht="15.75" x14ac:dyDescent="0.25">
      <c r="A2" s="49" t="s">
        <v>336</v>
      </c>
      <c r="B2" s="50"/>
    </row>
    <row r="3" spans="1:8" ht="15.75" x14ac:dyDescent="0.25">
      <c r="A3" s="29" t="s">
        <v>310</v>
      </c>
      <c r="B3" s="50"/>
    </row>
    <row r="4" spans="1:8" ht="15.75" x14ac:dyDescent="0.25">
      <c r="A4" s="183" t="s">
        <v>315</v>
      </c>
      <c r="B4" s="50"/>
    </row>
    <row r="5" spans="1:8" ht="15.75" x14ac:dyDescent="0.25">
      <c r="A5" s="183" t="s">
        <v>316</v>
      </c>
      <c r="B5" s="50"/>
    </row>
    <row r="6" spans="1:8" ht="15.75" x14ac:dyDescent="0.25">
      <c r="A6" s="29" t="s">
        <v>321</v>
      </c>
      <c r="B6" s="50"/>
    </row>
    <row r="7" spans="1:8" ht="31.5" x14ac:dyDescent="0.25">
      <c r="A7" s="158" t="s">
        <v>81</v>
      </c>
      <c r="B7" s="35" t="s">
        <v>82</v>
      </c>
      <c r="C7" s="70"/>
    </row>
    <row r="8" spans="1:8" ht="49.5" x14ac:dyDescent="0.25">
      <c r="A8" s="53" t="s">
        <v>422</v>
      </c>
      <c r="B8" s="131" t="s">
        <v>322</v>
      </c>
      <c r="C8" s="54" t="s">
        <v>423</v>
      </c>
      <c r="D8" s="89" t="s">
        <v>394</v>
      </c>
    </row>
    <row r="9" spans="1:8" ht="15.75" x14ac:dyDescent="0.25">
      <c r="A9" s="71" t="str">
        <f>"Total "&amp;$B$7</f>
        <v>Total All time</v>
      </c>
      <c r="B9" s="204">
        <f>VLOOKUP($A9, 'Table 7 Full data'!$A$1:$D$1005, 2, FALSE)</f>
        <v>6040</v>
      </c>
      <c r="C9" s="121">
        <f>VLOOKUP($A9, 'Table 7 Full data'!$A$1:$D$1005, 3, FALSE)</f>
        <v>1844142</v>
      </c>
      <c r="D9" s="77">
        <f>VLOOKUP($A9, 'Table 7 Full data'!$A$1:$D$1005, 4, FALSE)</f>
        <v>1</v>
      </c>
      <c r="F9" s="232"/>
      <c r="G9" s="232"/>
      <c r="H9" s="232"/>
    </row>
    <row r="10" spans="1:8" ht="15.75" x14ac:dyDescent="0.25">
      <c r="A10" s="90" t="str">
        <f>"Aberdeen City " &amp;$B$7</f>
        <v>Aberdeen City All time</v>
      </c>
      <c r="B10" s="86">
        <f>VLOOKUP($A10, 'Table 7 Full data'!$A$1:$D$1005, 2, FALSE)</f>
        <v>75</v>
      </c>
      <c r="C10" s="91">
        <f>VLOOKUP($A10, 'Table 7 Full data'!$A$1:$D$1005, 3, FALSE)</f>
        <v>22901</v>
      </c>
      <c r="D10" s="59">
        <f>VLOOKUP($A10, 'Table 7 Full data'!$A$1:$D$1005, 4, FALSE)</f>
        <v>0.01</v>
      </c>
      <c r="F10" s="232"/>
      <c r="G10" s="232"/>
      <c r="H10" s="232"/>
    </row>
    <row r="11" spans="1:8" ht="15.75" x14ac:dyDescent="0.25">
      <c r="A11" s="90" t="str">
        <f>"Aberdeenshire "&amp;$B$7</f>
        <v>Aberdeenshire All time</v>
      </c>
      <c r="B11" s="86">
        <f>VLOOKUP($A11, 'Table 7 Full data'!$A$1:$D$1005, 2, FALSE)</f>
        <v>105</v>
      </c>
      <c r="C11" s="91">
        <f>VLOOKUP($A11, 'Table 7 Full data'!$A$1:$D$1005, 3, FALSE)</f>
        <v>31425</v>
      </c>
      <c r="D11" s="39">
        <f>VLOOKUP($A11, 'Table 7 Full data'!$A$1:$D$1005, 4, FALSE)</f>
        <v>0.02</v>
      </c>
      <c r="F11" s="232"/>
      <c r="G11" s="232"/>
      <c r="H11" s="232"/>
    </row>
    <row r="12" spans="1:8" ht="15.75" x14ac:dyDescent="0.25">
      <c r="A12" s="90" t="str">
        <f>"Angus "&amp;$B$7</f>
        <v>Angus All time</v>
      </c>
      <c r="B12" s="86">
        <f>VLOOKUP($A12, 'Table 7 Full data'!$A$1:$D$1005, 2, FALSE)</f>
        <v>165</v>
      </c>
      <c r="C12" s="91">
        <f>VLOOKUP($A12, 'Table 7 Full data'!$A$1:$D$1005, 3, FALSE)</f>
        <v>50352</v>
      </c>
      <c r="D12" s="59">
        <f>VLOOKUP($A12, 'Table 7 Full data'!$A$1:$D$1005, 4, FALSE)</f>
        <v>0.03</v>
      </c>
      <c r="F12" s="232"/>
      <c r="G12" s="232"/>
      <c r="H12" s="232"/>
    </row>
    <row r="13" spans="1:8" ht="15.75" x14ac:dyDescent="0.25">
      <c r="A13" s="90" t="str">
        <f>"Argyll and Bute "&amp;$B$7</f>
        <v>Argyll and Bute All time</v>
      </c>
      <c r="B13" s="86">
        <f>VLOOKUP($A13, 'Table 7 Full data'!$A$1:$D$1005, 2, FALSE)</f>
        <v>145</v>
      </c>
      <c r="C13" s="91">
        <f>VLOOKUP($A13, 'Table 7 Full data'!$A$1:$D$1005, 3, FALSE)</f>
        <v>44260</v>
      </c>
      <c r="D13" s="39">
        <f>VLOOKUP($A13, 'Table 7 Full data'!$A$1:$D$1005, 4, FALSE)</f>
        <v>0.02</v>
      </c>
      <c r="F13" s="232"/>
      <c r="G13" s="232"/>
      <c r="H13" s="232"/>
    </row>
    <row r="14" spans="1:8" ht="15.75" x14ac:dyDescent="0.25">
      <c r="A14" s="90" t="str">
        <f>"Clackmannanshire "&amp;$B$7</f>
        <v>Clackmannanshire All time</v>
      </c>
      <c r="B14" s="86">
        <f>VLOOKUP($A14, 'Table 7 Full data'!$A$1:$D$1005, 2, FALSE)</f>
        <v>70</v>
      </c>
      <c r="C14" s="91">
        <f>VLOOKUP($A14, 'Table 7 Full data'!$A$1:$D$1005, 3, FALSE)</f>
        <v>20774</v>
      </c>
      <c r="D14" s="59">
        <f>VLOOKUP($A14, 'Table 7 Full data'!$A$1:$D$1005, 4, FALSE)</f>
        <v>0.01</v>
      </c>
      <c r="F14" s="232"/>
      <c r="G14" s="232"/>
      <c r="H14" s="232"/>
    </row>
    <row r="15" spans="1:8" ht="15.75" x14ac:dyDescent="0.25">
      <c r="A15" s="90" t="str">
        <f>"Dumfries and Galloway "&amp;$B$7</f>
        <v>Dumfries and Galloway All time</v>
      </c>
      <c r="B15" s="86">
        <f>VLOOKUP($A15, 'Table 7 Full data'!$A$1:$D$1005, 2, FALSE)</f>
        <v>210</v>
      </c>
      <c r="C15" s="91">
        <f>VLOOKUP($A15, 'Table 7 Full data'!$A$1:$D$1005, 3, FALSE)</f>
        <v>63785</v>
      </c>
      <c r="D15" s="39">
        <f>VLOOKUP($A15, 'Table 7 Full data'!$A$1:$D$1005, 4, FALSE)</f>
        <v>0.03</v>
      </c>
      <c r="F15" s="232"/>
      <c r="G15" s="232"/>
      <c r="H15" s="232"/>
    </row>
    <row r="16" spans="1:8" ht="15.75" x14ac:dyDescent="0.25">
      <c r="A16" s="90" t="str">
        <f>"Dundee City "&amp;$B$7</f>
        <v>Dundee City All time</v>
      </c>
      <c r="B16" s="86">
        <f>VLOOKUP($A16, 'Table 7 Full data'!$A$1:$D$1005, 2, FALSE)</f>
        <v>225</v>
      </c>
      <c r="C16" s="91">
        <f>VLOOKUP($A16, 'Table 7 Full data'!$A$1:$D$1005, 3, FALSE)</f>
        <v>68421</v>
      </c>
      <c r="D16" s="59">
        <f>VLOOKUP($A16, 'Table 7 Full data'!$A$1:$D$1005, 4, FALSE)</f>
        <v>0.04</v>
      </c>
      <c r="F16" s="232"/>
      <c r="G16" s="232"/>
      <c r="H16" s="232"/>
    </row>
    <row r="17" spans="1:8" ht="15.75" x14ac:dyDescent="0.25">
      <c r="A17" s="90" t="str">
        <f>"East Ayrshire "&amp;$B$7</f>
        <v>East Ayrshire All time</v>
      </c>
      <c r="B17" s="86">
        <f>VLOOKUP($A17, 'Table 7 Full data'!$A$1:$D$1005, 2, FALSE)</f>
        <v>200</v>
      </c>
      <c r="C17" s="91">
        <f>VLOOKUP($A17, 'Table 7 Full data'!$A$1:$D$1005, 3, FALSE)</f>
        <v>60993</v>
      </c>
      <c r="D17" s="39">
        <f>VLOOKUP($A17, 'Table 7 Full data'!$A$1:$D$1005, 4, FALSE)</f>
        <v>0.03</v>
      </c>
      <c r="F17" s="232"/>
      <c r="G17" s="232"/>
      <c r="H17" s="232"/>
    </row>
    <row r="18" spans="1:8" ht="15.75" x14ac:dyDescent="0.25">
      <c r="A18" s="90" t="str">
        <f>"East Dunbartonshire "&amp;$B$7</f>
        <v>East Dunbartonshire All time</v>
      </c>
      <c r="B18" s="86">
        <f>VLOOKUP($A18, 'Table 7 Full data'!$A$1:$D$1005, 2, FALSE)</f>
        <v>150</v>
      </c>
      <c r="C18" s="91">
        <f>VLOOKUP($A18, 'Table 7 Full data'!$A$1:$D$1005, 3, FALSE)</f>
        <v>45408</v>
      </c>
      <c r="D18" s="59">
        <f>VLOOKUP($A18, 'Table 7 Full data'!$A$1:$D$1005, 4, FALSE)</f>
        <v>0.02</v>
      </c>
      <c r="F18" s="232"/>
      <c r="G18" s="232"/>
      <c r="H18" s="232"/>
    </row>
    <row r="19" spans="1:8" ht="15.75" x14ac:dyDescent="0.25">
      <c r="A19" s="90" t="str">
        <f>"East Lothian "&amp;$B$7</f>
        <v>East Lothian All time</v>
      </c>
      <c r="B19" s="86">
        <f>VLOOKUP($A19, 'Table 7 Full data'!$A$1:$D$1005, 2, FALSE)</f>
        <v>80</v>
      </c>
      <c r="C19" s="91">
        <f>VLOOKUP($A19, 'Table 7 Full data'!$A$1:$D$1005, 3, FALSE)</f>
        <v>24441</v>
      </c>
      <c r="D19" s="39">
        <f>VLOOKUP($A19, 'Table 7 Full data'!$A$1:$D$1005, 4, FALSE)</f>
        <v>0.01</v>
      </c>
      <c r="F19" s="232"/>
      <c r="G19" s="232"/>
      <c r="H19" s="232"/>
    </row>
    <row r="20" spans="1:8" ht="15.75" x14ac:dyDescent="0.25">
      <c r="A20" s="90" t="str">
        <f>"East Renfrewshire "&amp;$B$7</f>
        <v>East Renfrewshire All time</v>
      </c>
      <c r="B20" s="86">
        <f>VLOOKUP($A20, 'Table 7 Full data'!$A$1:$D$1005, 2, FALSE)</f>
        <v>145</v>
      </c>
      <c r="C20" s="91">
        <f>VLOOKUP($A20, 'Table 7 Full data'!$A$1:$D$1005, 3, FALSE)</f>
        <v>43906</v>
      </c>
      <c r="D20" s="59">
        <f>VLOOKUP($A20, 'Table 7 Full data'!$A$1:$D$1005, 4, FALSE)</f>
        <v>0.02</v>
      </c>
      <c r="F20" s="232"/>
      <c r="G20" s="232"/>
      <c r="H20" s="232"/>
    </row>
    <row r="21" spans="1:8" ht="15.75" x14ac:dyDescent="0.25">
      <c r="A21" s="90" t="str">
        <f>"Edinburgh, City of "&amp;$B$7</f>
        <v>Edinburgh, City of All time</v>
      </c>
      <c r="B21" s="86">
        <f>VLOOKUP($A21, 'Table 7 Full data'!$A$1:$D$1005, 2, FALSE)</f>
        <v>225</v>
      </c>
      <c r="C21" s="91">
        <f>VLOOKUP($A21, 'Table 7 Full data'!$A$1:$D$1005, 3, FALSE)</f>
        <v>69014</v>
      </c>
      <c r="D21" s="39">
        <f>VLOOKUP($A21, 'Table 7 Full data'!$A$1:$D$1005, 4, FALSE)</f>
        <v>0.04</v>
      </c>
      <c r="F21" s="232"/>
      <c r="G21" s="232"/>
      <c r="H21" s="232"/>
    </row>
    <row r="22" spans="1:8" ht="15.75" x14ac:dyDescent="0.25">
      <c r="A22" s="90" t="str">
        <f>"Falkirk "&amp;$B$7</f>
        <v>Falkirk All time</v>
      </c>
      <c r="B22" s="86">
        <f>VLOOKUP($A22, 'Table 7 Full data'!$A$1:$D$1005, 2, FALSE)</f>
        <v>185</v>
      </c>
      <c r="C22" s="91">
        <f>VLOOKUP($A22, 'Table 7 Full data'!$A$1:$D$1005, 3, FALSE)</f>
        <v>56453</v>
      </c>
      <c r="D22" s="59">
        <f>VLOOKUP($A22, 'Table 7 Full data'!$A$1:$D$1005, 4, FALSE)</f>
        <v>0.03</v>
      </c>
      <c r="F22" s="232"/>
      <c r="G22" s="232"/>
      <c r="H22" s="232"/>
    </row>
    <row r="23" spans="1:8" ht="15.75" x14ac:dyDescent="0.25">
      <c r="A23" s="90" t="str">
        <f>"Fife "&amp;$B$7</f>
        <v>Fife All time</v>
      </c>
      <c r="B23" s="86">
        <f>VLOOKUP($A23, 'Table 7 Full data'!$A$1:$D$1005, 2, FALSE)</f>
        <v>420</v>
      </c>
      <c r="C23" s="91">
        <f>VLOOKUP($A23, 'Table 7 Full data'!$A$1:$D$1005, 3, FALSE)</f>
        <v>128015</v>
      </c>
      <c r="D23" s="39">
        <f>VLOOKUP($A23, 'Table 7 Full data'!$A$1:$D$1005, 4, FALSE)</f>
        <v>7.0000000000000007E-2</v>
      </c>
      <c r="F23" s="232"/>
      <c r="G23" s="232"/>
      <c r="H23" s="232"/>
    </row>
    <row r="24" spans="1:8" ht="15.75" x14ac:dyDescent="0.25">
      <c r="A24" s="90" t="str">
        <f>"Glasgow City "&amp;$B$7</f>
        <v>Glasgow City All time</v>
      </c>
      <c r="B24" s="86">
        <f>VLOOKUP($A24, 'Table 7 Full data'!$A$1:$D$1005, 2, FALSE)</f>
        <v>885</v>
      </c>
      <c r="C24" s="91">
        <f>VLOOKUP($A24, 'Table 7 Full data'!$A$1:$D$1005, 3, FALSE)</f>
        <v>270894</v>
      </c>
      <c r="D24" s="59">
        <f>VLOOKUP($A24, 'Table 7 Full data'!$A$1:$D$1005, 4, FALSE)</f>
        <v>0.15</v>
      </c>
      <c r="F24" s="232"/>
      <c r="G24" s="232"/>
      <c r="H24" s="232"/>
    </row>
    <row r="25" spans="1:8" ht="15.75" x14ac:dyDescent="0.25">
      <c r="A25" s="90" t="str">
        <f>"Highland "&amp;$B$7</f>
        <v>Highland All time</v>
      </c>
      <c r="B25" s="86">
        <f>VLOOKUP($A25, 'Table 7 Full data'!$A$1:$D$1005, 2, FALSE)</f>
        <v>225</v>
      </c>
      <c r="C25" s="91">
        <f>VLOOKUP($A25, 'Table 7 Full data'!$A$1:$D$1005, 3, FALSE)</f>
        <v>69320</v>
      </c>
      <c r="D25" s="39">
        <f>VLOOKUP($A25, 'Table 7 Full data'!$A$1:$D$1005, 4, FALSE)</f>
        <v>0.04</v>
      </c>
      <c r="F25" s="232"/>
      <c r="G25" s="232"/>
      <c r="H25" s="232"/>
    </row>
    <row r="26" spans="1:8" ht="15.75" x14ac:dyDescent="0.25">
      <c r="A26" s="90" t="str">
        <f>"Inverclyde "&amp;$B$7</f>
        <v>Inverclyde All time</v>
      </c>
      <c r="B26" s="86">
        <f>VLOOKUP($A26, 'Table 7 Full data'!$A$1:$D$1005, 2, FALSE)</f>
        <v>220</v>
      </c>
      <c r="C26" s="91">
        <f>VLOOKUP($A26, 'Table 7 Full data'!$A$1:$D$1005, 3, FALSE)</f>
        <v>66828</v>
      </c>
      <c r="D26" s="59">
        <f>VLOOKUP($A26, 'Table 7 Full data'!$A$1:$D$1005, 4, FALSE)</f>
        <v>0.04</v>
      </c>
      <c r="F26" s="232"/>
      <c r="G26" s="232"/>
      <c r="H26" s="232"/>
    </row>
    <row r="27" spans="1:8" ht="15.75" x14ac:dyDescent="0.25">
      <c r="A27" s="90" t="str">
        <f>"Midlothian "&amp;$B$7</f>
        <v>Midlothian All time</v>
      </c>
      <c r="B27" s="86">
        <f>VLOOKUP($A27, 'Table 7 Full data'!$A$1:$D$1005, 2, FALSE)</f>
        <v>100</v>
      </c>
      <c r="C27" s="91">
        <f>VLOOKUP($A27, 'Table 7 Full data'!$A$1:$D$1005, 3, FALSE)</f>
        <v>30528</v>
      </c>
      <c r="D27" s="39">
        <f>VLOOKUP($A27, 'Table 7 Full data'!$A$1:$D$1005, 4, FALSE)</f>
        <v>0.02</v>
      </c>
      <c r="F27" s="232"/>
      <c r="G27" s="232"/>
      <c r="H27" s="232"/>
    </row>
    <row r="28" spans="1:8" ht="15.75" x14ac:dyDescent="0.25">
      <c r="A28" s="90" t="str">
        <f>"Moray "&amp;$B$7</f>
        <v>Moray All time</v>
      </c>
      <c r="B28" s="86">
        <f>VLOOKUP($A28, 'Table 7 Full data'!$A$1:$D$1005, 2, FALSE)</f>
        <v>60</v>
      </c>
      <c r="C28" s="91">
        <f>VLOOKUP($A28, 'Table 7 Full data'!$A$1:$D$1005, 3, FALSE)</f>
        <v>18928</v>
      </c>
      <c r="D28" s="59">
        <f>VLOOKUP($A28, 'Table 7 Full data'!$A$1:$D$1005, 4, FALSE)</f>
        <v>0.01</v>
      </c>
      <c r="F28" s="232"/>
      <c r="G28" s="232"/>
      <c r="H28" s="232"/>
    </row>
    <row r="29" spans="1:8" ht="15.75" x14ac:dyDescent="0.25">
      <c r="A29" s="90" t="str">
        <f>"Na h-Eileanan Siar "&amp;$B$7</f>
        <v>Na h-Eileanan Siar All time</v>
      </c>
      <c r="B29" s="86">
        <f>VLOOKUP($A29, 'Table 7 Full data'!$A$1:$D$1005, 2, FALSE)</f>
        <v>20</v>
      </c>
      <c r="C29" s="91">
        <f>VLOOKUP($A29, 'Table 7 Full data'!$A$1:$D$1005, 3, FALSE)</f>
        <v>6698</v>
      </c>
      <c r="D29" s="39">
        <f>VLOOKUP($A29, 'Table 7 Full data'!$A$1:$D$1005, 4, FALSE)</f>
        <v>0</v>
      </c>
      <c r="F29" s="232"/>
      <c r="G29" s="232"/>
      <c r="H29" s="232"/>
    </row>
    <row r="30" spans="1:8" ht="15.75" x14ac:dyDescent="0.25">
      <c r="A30" s="90" t="str">
        <f>"North Ayrshire "&amp;$B$7</f>
        <v>North Ayrshire All time</v>
      </c>
      <c r="B30" s="86">
        <f>VLOOKUP($A30, 'Table 7 Full data'!$A$1:$D$1005, 2, FALSE)</f>
        <v>235</v>
      </c>
      <c r="C30" s="91">
        <f>VLOOKUP($A30, 'Table 7 Full data'!$A$1:$D$1005, 3, FALSE)</f>
        <v>71384</v>
      </c>
      <c r="D30" s="59">
        <f>VLOOKUP($A30, 'Table 7 Full data'!$A$1:$D$1005, 4, FALSE)</f>
        <v>0.04</v>
      </c>
      <c r="F30" s="232"/>
      <c r="G30" s="232"/>
      <c r="H30" s="232"/>
    </row>
    <row r="31" spans="1:8" ht="15.75" x14ac:dyDescent="0.25">
      <c r="A31" s="90" t="str">
        <f>"North Lanarkshire "&amp;$B$7</f>
        <v>North Lanarkshire All time</v>
      </c>
      <c r="B31" s="86">
        <f>VLOOKUP($A31, 'Table 7 Full data'!$A$1:$D$1005, 2, FALSE)</f>
        <v>485</v>
      </c>
      <c r="C31" s="91">
        <f>VLOOKUP($A31, 'Table 7 Full data'!$A$1:$D$1005, 3, FALSE)</f>
        <v>148631</v>
      </c>
      <c r="D31" s="39">
        <f>VLOOKUP($A31, 'Table 7 Full data'!$A$1:$D$1005, 4, FALSE)</f>
        <v>0.08</v>
      </c>
      <c r="F31" s="232"/>
      <c r="G31" s="232"/>
      <c r="H31" s="232"/>
    </row>
    <row r="32" spans="1:8" ht="15.75" x14ac:dyDescent="0.25">
      <c r="A32" s="90" t="str">
        <f>"Orkney Islands "&amp;$B$7</f>
        <v>Orkney Islands All time</v>
      </c>
      <c r="B32" s="86">
        <f>VLOOKUP($A32, 'Table 7 Full data'!$A$1:$D$1005, 2, FALSE)</f>
        <v>10</v>
      </c>
      <c r="C32" s="91">
        <f>VLOOKUP($A32, 'Table 7 Full data'!$A$1:$D$1005, 3, FALSE)</f>
        <v>3061</v>
      </c>
      <c r="D32" s="59">
        <f>VLOOKUP($A32, 'Table 7 Full data'!$A$1:$D$1005, 4, FALSE)</f>
        <v>0</v>
      </c>
      <c r="F32" s="232"/>
      <c r="G32" s="232"/>
      <c r="H32" s="232"/>
    </row>
    <row r="33" spans="1:8" ht="15.75" x14ac:dyDescent="0.25">
      <c r="A33" s="90" t="str">
        <f>"Perth and Kinross "&amp;$B$7</f>
        <v>Perth and Kinross All time</v>
      </c>
      <c r="B33" s="86">
        <f>VLOOKUP($A33, 'Table 7 Full data'!$A$1:$D$1005, 2, FALSE)</f>
        <v>180</v>
      </c>
      <c r="C33" s="91">
        <f>VLOOKUP($A33, 'Table 7 Full data'!$A$1:$D$1005, 3, FALSE)</f>
        <v>54937</v>
      </c>
      <c r="D33" s="39">
        <f>VLOOKUP($A33, 'Table 7 Full data'!$A$1:$D$1005, 4, FALSE)</f>
        <v>0.03</v>
      </c>
      <c r="F33" s="232"/>
      <c r="G33" s="232"/>
      <c r="H33" s="232"/>
    </row>
    <row r="34" spans="1:8" ht="15.75" x14ac:dyDescent="0.25">
      <c r="A34" s="90" t="str">
        <f>"Renfrewshire "&amp;$B$7</f>
        <v>Renfrewshire All time</v>
      </c>
      <c r="B34" s="86">
        <f>VLOOKUP($A34, 'Table 7 Full data'!$A$1:$D$1005, 2, FALSE)</f>
        <v>240</v>
      </c>
      <c r="C34" s="91">
        <f>VLOOKUP($A34, 'Table 7 Full data'!$A$1:$D$1005, 3, FALSE)</f>
        <v>72557</v>
      </c>
      <c r="D34" s="59">
        <f>VLOOKUP($A34, 'Table 7 Full data'!$A$1:$D$1005, 4, FALSE)</f>
        <v>0.04</v>
      </c>
      <c r="F34" s="232"/>
      <c r="G34" s="232"/>
      <c r="H34" s="232"/>
    </row>
    <row r="35" spans="1:8" ht="15.75" x14ac:dyDescent="0.25">
      <c r="A35" s="90" t="str">
        <f>"Scottish Borders "&amp;$B$7</f>
        <v>Scottish Borders All time</v>
      </c>
      <c r="B35" s="86">
        <f>VLOOKUP($A35, 'Table 7 Full data'!$A$1:$D$1005, 2, FALSE)</f>
        <v>70</v>
      </c>
      <c r="C35" s="91">
        <f>VLOOKUP($A35, 'Table 7 Full data'!$A$1:$D$1005, 3, FALSE)</f>
        <v>21024</v>
      </c>
      <c r="D35" s="39">
        <f>VLOOKUP($A35, 'Table 7 Full data'!$A$1:$D$1005, 4, FALSE)</f>
        <v>0.01</v>
      </c>
      <c r="F35" s="232"/>
      <c r="G35" s="232"/>
      <c r="H35" s="232"/>
    </row>
    <row r="36" spans="1:8" ht="15.75" x14ac:dyDescent="0.25">
      <c r="A36" s="90" t="str">
        <f>"Shetland Islands "&amp;$B$7</f>
        <v>Shetland Islands All time</v>
      </c>
      <c r="B36" s="86">
        <f>VLOOKUP($A36, 'Table 7 Full data'!$A$1:$D$1005, 2, FALSE)</f>
        <v>15</v>
      </c>
      <c r="C36" s="91">
        <f>VLOOKUP($A36, 'Table 7 Full data'!$A$1:$D$1005, 3, FALSE)</f>
        <v>5187</v>
      </c>
      <c r="D36" s="59">
        <f>VLOOKUP($A36, 'Table 7 Full data'!$A$1:$D$1005, 4, FALSE)</f>
        <v>0</v>
      </c>
      <c r="F36" s="232"/>
      <c r="G36" s="232"/>
      <c r="H36" s="232"/>
    </row>
    <row r="37" spans="1:8" ht="15.75" x14ac:dyDescent="0.25">
      <c r="A37" s="90" t="str">
        <f>"South Ayrshire "&amp;$B$7</f>
        <v>South Ayrshire All time</v>
      </c>
      <c r="B37" s="86">
        <f>VLOOKUP($A37, 'Table 7 Full data'!$A$1:$D$1005, 2, FALSE)</f>
        <v>115</v>
      </c>
      <c r="C37" s="91">
        <f>VLOOKUP($A37, 'Table 7 Full data'!$A$1:$D$1005, 3, FALSE)</f>
        <v>34775</v>
      </c>
      <c r="D37" s="39">
        <f>VLOOKUP($A37, 'Table 7 Full data'!$A$1:$D$1005, 4, FALSE)</f>
        <v>0.02</v>
      </c>
      <c r="F37" s="232"/>
      <c r="G37" s="232"/>
      <c r="H37" s="232"/>
    </row>
    <row r="38" spans="1:8" ht="15.75" x14ac:dyDescent="0.25">
      <c r="A38" s="90" t="str">
        <f>"South Lanarkshire "&amp;$B$7</f>
        <v>South Lanarkshire All time</v>
      </c>
      <c r="B38" s="86">
        <f>VLOOKUP($A38, 'Table 7 Full data'!$A$1:$D$1005, 2, FALSE)</f>
        <v>330</v>
      </c>
      <c r="C38" s="91">
        <f>VLOOKUP($A38, 'Table 7 Full data'!$A$1:$D$1005, 3, FALSE)</f>
        <v>100051</v>
      </c>
      <c r="D38" s="59">
        <f>VLOOKUP($A38, 'Table 7 Full data'!$A$1:$D$1005, 4, FALSE)</f>
        <v>0.05</v>
      </c>
      <c r="F38" s="232"/>
      <c r="G38" s="232"/>
      <c r="H38" s="232"/>
    </row>
    <row r="39" spans="1:8" ht="15.75" x14ac:dyDescent="0.25">
      <c r="A39" s="90" t="str">
        <f>"Stirling "&amp;$B$7</f>
        <v>Stirling All time</v>
      </c>
      <c r="B39" s="86">
        <f>VLOOKUP($A39, 'Table 7 Full data'!$A$1:$D$1005, 2, FALSE)</f>
        <v>100</v>
      </c>
      <c r="C39" s="91">
        <f>VLOOKUP($A39, 'Table 7 Full data'!$A$1:$D$1005, 3, FALSE)</f>
        <v>30844</v>
      </c>
      <c r="D39" s="39">
        <f>VLOOKUP($A39, 'Table 7 Full data'!$A$1:$D$1005, 4, FALSE)</f>
        <v>0.02</v>
      </c>
      <c r="F39" s="232"/>
      <c r="G39" s="232"/>
      <c r="H39" s="232"/>
    </row>
    <row r="40" spans="1:8" ht="15.75" x14ac:dyDescent="0.25">
      <c r="A40" s="90" t="str">
        <f>"West Dunbartonshire "&amp;$B$7</f>
        <v>West Dunbartonshire All time</v>
      </c>
      <c r="B40" s="86">
        <f>VLOOKUP($A40, 'Table 7 Full data'!$A$1:$D$1005, 2, FALSE)</f>
        <v>110</v>
      </c>
      <c r="C40" s="91">
        <f>VLOOKUP($A40, 'Table 7 Full data'!$A$1:$D$1005, 3, FALSE)</f>
        <v>33306</v>
      </c>
      <c r="D40" s="59">
        <f>VLOOKUP($A40, 'Table 7 Full data'!$A$1:$D$1005, 4, FALSE)</f>
        <v>0.02</v>
      </c>
      <c r="F40" s="232"/>
      <c r="G40" s="232"/>
      <c r="H40" s="232"/>
    </row>
    <row r="41" spans="1:8" ht="15.75" x14ac:dyDescent="0.25">
      <c r="A41" s="90" t="str">
        <f>"West Lothian "&amp;$B$7</f>
        <v>West Lothian All time</v>
      </c>
      <c r="B41" s="86">
        <f>VLOOKUP($A41, 'Table 7 Full data'!$A$1:$D$1005, 2, FALSE)</f>
        <v>245</v>
      </c>
      <c r="C41" s="91">
        <f>VLOOKUP($A41, 'Table 7 Full data'!$A$1:$D$1005, 3, FALSE)</f>
        <v>74434</v>
      </c>
      <c r="D41" s="39">
        <f>VLOOKUP($A41, 'Table 7 Full data'!$A$1:$D$1005, 4, FALSE)</f>
        <v>0.04</v>
      </c>
      <c r="F41" s="232"/>
      <c r="G41" s="232"/>
      <c r="H41" s="232"/>
    </row>
    <row r="42" spans="1:8" ht="15.75" x14ac:dyDescent="0.25">
      <c r="A42" s="90" t="str">
        <f>"Unknown - Scottish Address "&amp;$B$7</f>
        <v>Unknown - Scottish Address All time</v>
      </c>
      <c r="B42" s="86">
        <f>VLOOKUP($A42, 'Table 7 Full data'!$A$1:$D$1005, 2, FALSE)</f>
        <v>0</v>
      </c>
      <c r="C42" s="91">
        <f>VLOOKUP($A42, 'Table 7 Full data'!$A$1:$D$1005, 3, FALSE)</f>
        <v>0</v>
      </c>
      <c r="D42" s="59">
        <f>VLOOKUP($A42, 'Table 7 Full data'!$A$1:$D$1005, 4, FALSE)</f>
        <v>0</v>
      </c>
      <c r="F42" s="232"/>
      <c r="G42" s="232"/>
      <c r="H42" s="232"/>
    </row>
    <row r="43" spans="1:8" ht="15.75" x14ac:dyDescent="0.25">
      <c r="A43" s="90" t="str">
        <f>"Non-Scottish postcode "&amp;$B$7</f>
        <v>Non-Scottish postcode All time</v>
      </c>
      <c r="B43" s="86" t="str">
        <f>VLOOKUP($A43, 'Table 7 Full data'!$A$1:$D$1005, 2, FALSE)</f>
        <v>[c]</v>
      </c>
      <c r="C43" s="91" t="str">
        <f>VLOOKUP($A43, 'Table 7 Full data'!$A$1:$D$1005, 3, FALSE)</f>
        <v>[c]</v>
      </c>
      <c r="D43" s="39" t="str">
        <f>VLOOKUP($A43, 'Table 7 Full data'!$A$1:$D$1005, 4, FALSE)</f>
        <v>[c]</v>
      </c>
      <c r="F43" s="232"/>
      <c r="G43" s="232"/>
      <c r="H43" s="232"/>
    </row>
    <row r="44" spans="1:8" ht="15.75" x14ac:dyDescent="0.25">
      <c r="A44" s="92" t="str">
        <f>"No Address "&amp;$B$7</f>
        <v>No Address All time</v>
      </c>
      <c r="B44" s="86" t="str">
        <f>VLOOKUP($A44, 'Table 7 Full data'!$A$1:$D$1005, 2, FALSE)</f>
        <v>[c]</v>
      </c>
      <c r="C44" s="93" t="str">
        <f>VLOOKUP($A44, 'Table 7 Full data'!$A$1:$D$1005, 3, FALSE)</f>
        <v>[c]</v>
      </c>
      <c r="D44" s="59" t="str">
        <f>VLOOKUP($A44, 'Table 7 Full data'!$A$1:$D$1005, 4, FALSE)</f>
        <v>[c]</v>
      </c>
      <c r="F44" s="232"/>
      <c r="G44" s="232"/>
      <c r="H44" s="232"/>
    </row>
    <row r="45" spans="1:8" ht="15.75" customHeight="1" x14ac:dyDescent="0.25">
      <c r="A45" s="208" t="s">
        <v>8</v>
      </c>
      <c r="B45" s="209"/>
      <c r="C45" s="211"/>
      <c r="D45" s="210"/>
      <c r="E45" s="4"/>
      <c r="F45" s="4"/>
      <c r="G45" s="4"/>
    </row>
    <row r="46" spans="1:8" ht="15.75" customHeight="1" x14ac:dyDescent="0.25">
      <c r="A46" s="42" t="s">
        <v>99</v>
      </c>
      <c r="B46" s="31"/>
      <c r="C46" s="31"/>
      <c r="D46" s="31"/>
      <c r="E46" s="31"/>
      <c r="F46" s="31"/>
      <c r="G46" s="31"/>
    </row>
    <row r="47" spans="1:8" ht="156.94999999999999" customHeight="1" x14ac:dyDescent="0.25">
      <c r="A47" s="221" t="s">
        <v>83</v>
      </c>
      <c r="B47" s="4"/>
      <c r="C47" s="4"/>
      <c r="D47" s="4"/>
      <c r="E47" s="4"/>
      <c r="F47" s="4"/>
      <c r="G47" s="4"/>
    </row>
    <row r="48" spans="1:8" ht="15.75" customHeight="1" x14ac:dyDescent="0.25">
      <c r="A48" s="37" t="s">
        <v>103</v>
      </c>
      <c r="B48" s="4"/>
      <c r="C48" s="4"/>
      <c r="D48" s="4"/>
      <c r="E48" s="4"/>
      <c r="F48" s="4"/>
      <c r="G48" s="4"/>
    </row>
    <row r="49" spans="1:7" ht="15.75" customHeight="1" x14ac:dyDescent="0.25">
      <c r="A49" s="37" t="s">
        <v>329</v>
      </c>
      <c r="B49" s="4"/>
      <c r="C49" s="4"/>
      <c r="D49" s="4"/>
      <c r="E49" s="4"/>
      <c r="F49" s="4"/>
      <c r="G49" s="4"/>
    </row>
    <row r="50" spans="1:7" ht="15.75" customHeight="1" x14ac:dyDescent="0.25">
      <c r="A50" s="37" t="s">
        <v>102</v>
      </c>
      <c r="B50" s="4"/>
      <c r="C50" s="4"/>
      <c r="D50" s="4"/>
      <c r="E50" s="4"/>
      <c r="F50" s="4"/>
      <c r="G50" s="4"/>
    </row>
    <row r="51" spans="1:7" ht="15.75" customHeight="1" x14ac:dyDescent="0.25">
      <c r="A51" s="37" t="s">
        <v>124</v>
      </c>
      <c r="B51" s="4"/>
      <c r="C51" s="4"/>
      <c r="D51" s="4"/>
      <c r="E51" s="4"/>
      <c r="F51" s="4"/>
      <c r="G51" s="4"/>
    </row>
    <row r="52" spans="1:7" ht="15.75" customHeight="1" x14ac:dyDescent="0.25">
      <c r="A52" s="37" t="s">
        <v>125</v>
      </c>
      <c r="B52" s="47"/>
      <c r="C52" s="47"/>
      <c r="D52" s="47"/>
      <c r="E52" s="47"/>
      <c r="F52" s="47"/>
      <c r="G52" s="47"/>
    </row>
    <row r="53" spans="1:7" ht="15.75" customHeight="1" x14ac:dyDescent="0.25">
      <c r="A53" s="37" t="s">
        <v>395</v>
      </c>
      <c r="B53" s="4"/>
      <c r="C53" s="4"/>
      <c r="D53" s="4"/>
      <c r="E53" s="4"/>
      <c r="F53" s="4"/>
      <c r="G53" s="4"/>
    </row>
    <row r="54" spans="1:7" ht="15.75" customHeight="1" x14ac:dyDescent="0.25">
      <c r="A54" s="37" t="s">
        <v>7</v>
      </c>
      <c r="B54" s="4"/>
      <c r="C54" s="4"/>
      <c r="D54" s="4"/>
      <c r="E54" s="4"/>
      <c r="F54" s="4"/>
      <c r="G54" s="4"/>
    </row>
    <row r="57" spans="1:7" ht="15.75" x14ac:dyDescent="0.25">
      <c r="A57" s="51"/>
    </row>
    <row r="58" spans="1:7" ht="15.75" x14ac:dyDescent="0.25">
      <c r="A58" s="43"/>
    </row>
    <row r="59" spans="1:7" ht="15.75" x14ac:dyDescent="0.25">
      <c r="A59" s="44"/>
    </row>
    <row r="60" spans="1:7" ht="15.75" x14ac:dyDescent="0.25">
      <c r="A60" s="42"/>
    </row>
    <row r="61" spans="1:7" ht="15.75" x14ac:dyDescent="0.25">
      <c r="A61" s="42"/>
    </row>
    <row r="62" spans="1:7" ht="15.75" x14ac:dyDescent="0.25">
      <c r="A62" s="52"/>
    </row>
  </sheetData>
  <conditionalFormatting sqref="D9:D44">
    <cfRule type="dataBar" priority="1">
      <dataBar>
        <cfvo type="num" val="0"/>
        <cfvo type="num" val="1"/>
        <color rgb="FFB4A9D4"/>
      </dataBar>
      <extLst>
        <ext xmlns:x14="http://schemas.microsoft.com/office/spreadsheetml/2009/9/main" uri="{B025F937-C7B1-47D3-B67F-A62EFF666E3E}">
          <x14:id>{BA17155E-4E88-496E-8696-8983BA55B4A6}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A17155E-4E88-496E-8696-8983BA55B4A6}">
            <x14:dataBar minLength="0" maxLength="100" gradient="0">
              <x14:cfvo type="num">
                <xm:f>0</xm:f>
              </x14:cfvo>
              <x14:cfvo type="num">
                <xm:f>1</xm:f>
              </x14:cfvo>
              <x14:negativeFillColor rgb="FFFF0000"/>
              <x14:axisColor rgb="FF000000"/>
            </x14:dataBar>
          </x14:cfRule>
          <xm:sqref>D9:D44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7 Full data'!$G$2:$G$6</xm:f>
          </x14:formula1>
          <xm:sqref>B7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heetViews>
  <sheetFormatPr defaultRowHeight="15" x14ac:dyDescent="0.25"/>
  <cols>
    <col min="1" max="1" width="26.5703125" customWidth="1"/>
    <col min="2" max="2" width="23.28515625" customWidth="1"/>
    <col min="3" max="3" width="22.5703125" customWidth="1"/>
  </cols>
  <sheetData>
    <row r="1" spans="1:5" ht="21" x14ac:dyDescent="0.35">
      <c r="A1" s="27" t="s">
        <v>32</v>
      </c>
    </row>
    <row r="2" spans="1:5" ht="15.75" x14ac:dyDescent="0.25">
      <c r="A2" s="33" t="s">
        <v>397</v>
      </c>
    </row>
    <row r="3" spans="1:5" ht="15.75" x14ac:dyDescent="0.25">
      <c r="A3" s="183" t="s">
        <v>315</v>
      </c>
    </row>
    <row r="4" spans="1:5" ht="15.75" x14ac:dyDescent="0.25">
      <c r="A4" s="29" t="s">
        <v>396</v>
      </c>
    </row>
    <row r="5" spans="1:5" ht="75.95" customHeight="1" x14ac:dyDescent="0.25">
      <c r="A5" s="55" t="s">
        <v>424</v>
      </c>
      <c r="B5" s="131" t="s">
        <v>425</v>
      </c>
      <c r="C5" s="94" t="s">
        <v>426</v>
      </c>
      <c r="D5" s="8"/>
      <c r="E5" s="8"/>
    </row>
    <row r="6" spans="1:5" ht="15.75" x14ac:dyDescent="0.25">
      <c r="A6" s="103" t="s">
        <v>6</v>
      </c>
      <c r="B6" s="214">
        <v>6040</v>
      </c>
      <c r="C6" s="95">
        <v>1844142</v>
      </c>
      <c r="D6" s="9"/>
      <c r="E6" s="10"/>
    </row>
    <row r="7" spans="1:5" ht="15.75" x14ac:dyDescent="0.25">
      <c r="A7" s="96" t="s">
        <v>104</v>
      </c>
      <c r="B7" s="215">
        <v>225</v>
      </c>
      <c r="C7" s="100">
        <v>66900</v>
      </c>
      <c r="D7" s="11"/>
      <c r="E7" s="12"/>
    </row>
    <row r="8" spans="1:5" ht="15.75" x14ac:dyDescent="0.25">
      <c r="A8" s="97" t="s">
        <v>42</v>
      </c>
      <c r="B8" s="215">
        <v>230</v>
      </c>
      <c r="C8" s="101">
        <v>69600</v>
      </c>
      <c r="D8" s="11"/>
      <c r="E8" s="12"/>
    </row>
    <row r="9" spans="1:5" ht="15.75" x14ac:dyDescent="0.25">
      <c r="A9" s="97" t="s">
        <v>43</v>
      </c>
      <c r="B9" s="215">
        <v>315</v>
      </c>
      <c r="C9" s="101">
        <v>94800</v>
      </c>
      <c r="D9" s="11"/>
      <c r="E9" s="12"/>
    </row>
    <row r="10" spans="1:5" ht="15.75" x14ac:dyDescent="0.25">
      <c r="A10" s="97" t="s">
        <v>44</v>
      </c>
      <c r="B10" s="215">
        <v>185</v>
      </c>
      <c r="C10" s="101">
        <v>55800</v>
      </c>
      <c r="D10" s="11"/>
      <c r="E10" s="12"/>
    </row>
    <row r="11" spans="1:5" ht="15.75" x14ac:dyDescent="0.25">
      <c r="A11" s="97" t="s">
        <v>45</v>
      </c>
      <c r="B11" s="215">
        <v>175</v>
      </c>
      <c r="C11" s="101">
        <v>52800</v>
      </c>
      <c r="D11" s="11"/>
      <c r="E11" s="12"/>
    </row>
    <row r="12" spans="1:5" ht="15.75" x14ac:dyDescent="0.25">
      <c r="A12" s="97" t="s">
        <v>46</v>
      </c>
      <c r="B12" s="215">
        <v>110</v>
      </c>
      <c r="C12" s="101">
        <v>32777</v>
      </c>
      <c r="D12" s="11"/>
      <c r="E12" s="12"/>
    </row>
    <row r="13" spans="1:5" ht="15.75" x14ac:dyDescent="0.25">
      <c r="A13" s="97" t="s">
        <v>47</v>
      </c>
      <c r="B13" s="215">
        <v>120</v>
      </c>
      <c r="C13" s="101">
        <v>35803</v>
      </c>
      <c r="D13" s="11"/>
      <c r="E13" s="12"/>
    </row>
    <row r="14" spans="1:5" ht="15.75" x14ac:dyDescent="0.25">
      <c r="A14" s="97" t="s">
        <v>48</v>
      </c>
      <c r="B14" s="215">
        <v>145</v>
      </c>
      <c r="C14" s="101">
        <v>44432</v>
      </c>
      <c r="D14" s="11"/>
      <c r="E14" s="12"/>
    </row>
    <row r="15" spans="1:5" ht="15.75" x14ac:dyDescent="0.25">
      <c r="A15" s="97" t="s">
        <v>49</v>
      </c>
      <c r="B15" s="215">
        <v>120</v>
      </c>
      <c r="C15" s="101">
        <v>37141</v>
      </c>
      <c r="D15" s="11"/>
      <c r="E15" s="12"/>
    </row>
    <row r="16" spans="1:5" ht="15.75" x14ac:dyDescent="0.25">
      <c r="A16" s="97" t="s">
        <v>50</v>
      </c>
      <c r="B16" s="215">
        <v>130</v>
      </c>
      <c r="C16" s="101">
        <v>40258</v>
      </c>
      <c r="D16" s="11"/>
      <c r="E16" s="12"/>
    </row>
    <row r="17" spans="1:7" ht="15.75" x14ac:dyDescent="0.25">
      <c r="A17" s="97" t="s">
        <v>51</v>
      </c>
      <c r="B17" s="215">
        <v>135</v>
      </c>
      <c r="C17" s="101">
        <v>41173</v>
      </c>
      <c r="D17" s="11"/>
      <c r="E17" s="12"/>
    </row>
    <row r="18" spans="1:7" ht="15.75" x14ac:dyDescent="0.25">
      <c r="A18" s="97" t="s">
        <v>52</v>
      </c>
      <c r="B18" s="215">
        <v>105</v>
      </c>
      <c r="C18" s="101">
        <v>32036</v>
      </c>
      <c r="D18" s="11"/>
      <c r="E18" s="12"/>
    </row>
    <row r="19" spans="1:7" ht="15.75" x14ac:dyDescent="0.25">
      <c r="A19" s="97" t="s">
        <v>53</v>
      </c>
      <c r="B19" s="215">
        <v>195</v>
      </c>
      <c r="C19" s="101">
        <v>60105</v>
      </c>
      <c r="D19" s="11"/>
      <c r="E19" s="12"/>
    </row>
    <row r="20" spans="1:7" ht="15.75" customHeight="1" x14ac:dyDescent="0.25">
      <c r="A20" s="97" t="s">
        <v>54</v>
      </c>
      <c r="B20" s="215">
        <v>315</v>
      </c>
      <c r="C20" s="101">
        <v>96107</v>
      </c>
      <c r="D20" s="11"/>
      <c r="E20" s="12"/>
    </row>
    <row r="21" spans="1:7" ht="15.75" x14ac:dyDescent="0.25">
      <c r="A21" s="97" t="s">
        <v>55</v>
      </c>
      <c r="B21" s="215">
        <v>335</v>
      </c>
      <c r="C21" s="101">
        <v>101903</v>
      </c>
      <c r="D21" s="11"/>
      <c r="E21" s="12"/>
    </row>
    <row r="22" spans="1:7" ht="15.75" x14ac:dyDescent="0.25">
      <c r="A22" s="97" t="s">
        <v>56</v>
      </c>
      <c r="B22" s="215">
        <v>225</v>
      </c>
      <c r="C22" s="101">
        <v>68648</v>
      </c>
      <c r="D22" s="11"/>
      <c r="E22" s="12"/>
    </row>
    <row r="23" spans="1:7" ht="15.75" x14ac:dyDescent="0.25">
      <c r="A23" s="97" t="s">
        <v>57</v>
      </c>
      <c r="B23" s="215">
        <v>340</v>
      </c>
      <c r="C23" s="101">
        <v>104344</v>
      </c>
      <c r="D23" s="11"/>
      <c r="E23" s="12"/>
    </row>
    <row r="24" spans="1:7" ht="15.75" x14ac:dyDescent="0.25">
      <c r="A24" s="97" t="s">
        <v>58</v>
      </c>
      <c r="B24" s="215">
        <v>200</v>
      </c>
      <c r="C24" s="101">
        <v>61810</v>
      </c>
      <c r="D24" s="11"/>
      <c r="E24" s="12"/>
    </row>
    <row r="25" spans="1:7" ht="15.75" x14ac:dyDescent="0.25">
      <c r="A25" s="97" t="s">
        <v>59</v>
      </c>
      <c r="B25" s="215">
        <v>155</v>
      </c>
      <c r="C25" s="101">
        <v>47675</v>
      </c>
      <c r="D25" s="11"/>
      <c r="E25" s="12"/>
    </row>
    <row r="26" spans="1:7" ht="15.75" x14ac:dyDescent="0.25">
      <c r="A26" s="97" t="s">
        <v>60</v>
      </c>
      <c r="B26" s="215">
        <v>145</v>
      </c>
      <c r="C26" s="101">
        <v>45265</v>
      </c>
      <c r="D26" s="11"/>
      <c r="E26" s="12"/>
    </row>
    <row r="27" spans="1:7" ht="15.75" x14ac:dyDescent="0.25">
      <c r="A27" s="97" t="s">
        <v>74</v>
      </c>
      <c r="B27" s="216">
        <v>210</v>
      </c>
      <c r="C27" s="101">
        <v>65007</v>
      </c>
      <c r="D27" s="11"/>
      <c r="E27" s="12"/>
      <c r="F27" s="12"/>
    </row>
    <row r="28" spans="1:7" ht="15.75" x14ac:dyDescent="0.25">
      <c r="A28" s="116" t="s">
        <v>317</v>
      </c>
      <c r="B28" s="216">
        <v>200</v>
      </c>
      <c r="C28" s="101">
        <v>62231</v>
      </c>
      <c r="E28" s="12"/>
      <c r="F28" s="7"/>
      <c r="G28" s="7"/>
    </row>
    <row r="29" spans="1:7" ht="15.75" x14ac:dyDescent="0.25">
      <c r="A29" s="97" t="s">
        <v>318</v>
      </c>
      <c r="B29" s="215">
        <v>205</v>
      </c>
      <c r="C29" s="101">
        <v>63458</v>
      </c>
      <c r="E29" s="12"/>
      <c r="F29" s="7"/>
      <c r="G29" s="7"/>
    </row>
    <row r="30" spans="1:7" ht="15.75" x14ac:dyDescent="0.25">
      <c r="A30" s="97" t="s">
        <v>319</v>
      </c>
      <c r="B30" s="215">
        <v>125</v>
      </c>
      <c r="C30" s="101">
        <v>38516</v>
      </c>
      <c r="E30" s="12"/>
      <c r="F30" s="7"/>
      <c r="G30" s="7"/>
    </row>
    <row r="31" spans="1:7" ht="15.75" customHeight="1" x14ac:dyDescent="0.25">
      <c r="A31" s="97" t="s">
        <v>338</v>
      </c>
      <c r="B31" s="215">
        <v>175</v>
      </c>
      <c r="C31" s="101">
        <v>53310</v>
      </c>
      <c r="E31" s="12"/>
      <c r="F31" s="7"/>
      <c r="G31" s="7"/>
    </row>
    <row r="32" spans="1:7" ht="15.75" x14ac:dyDescent="0.25">
      <c r="A32" s="97" t="s">
        <v>339</v>
      </c>
      <c r="B32" s="215">
        <v>160</v>
      </c>
      <c r="C32" s="101">
        <v>49304</v>
      </c>
      <c r="E32" s="12"/>
      <c r="F32" s="7"/>
      <c r="G32" s="7"/>
    </row>
    <row r="33" spans="1:7" ht="15.75" x14ac:dyDescent="0.25">
      <c r="A33" s="97" t="s">
        <v>340</v>
      </c>
      <c r="B33" s="215">
        <v>285</v>
      </c>
      <c r="C33" s="101">
        <v>88131</v>
      </c>
      <c r="E33" s="12"/>
      <c r="F33" s="7"/>
      <c r="G33" s="7"/>
    </row>
    <row r="34" spans="1:7" ht="15.75" x14ac:dyDescent="0.25">
      <c r="A34" s="116" t="s">
        <v>342</v>
      </c>
      <c r="B34" s="215">
        <v>305</v>
      </c>
      <c r="C34" s="101">
        <v>93369</v>
      </c>
      <c r="E34" s="12"/>
      <c r="F34" s="7"/>
      <c r="G34" s="7"/>
    </row>
    <row r="35" spans="1:7" ht="15.75" x14ac:dyDescent="0.25">
      <c r="A35" s="116" t="s">
        <v>343</v>
      </c>
      <c r="B35" s="215">
        <v>210</v>
      </c>
      <c r="C35" s="101">
        <v>64712</v>
      </c>
      <c r="E35" s="12"/>
      <c r="F35" s="7"/>
      <c r="G35" s="7"/>
    </row>
    <row r="36" spans="1:7" ht="16.5" thickBot="1" x14ac:dyDescent="0.3">
      <c r="A36" s="185" t="s">
        <v>344</v>
      </c>
      <c r="B36" s="219">
        <v>250</v>
      </c>
      <c r="C36" s="186">
        <v>76729</v>
      </c>
      <c r="E36" s="12"/>
      <c r="F36" s="7"/>
      <c r="G36" s="7"/>
    </row>
    <row r="37" spans="1:7" ht="15.75" customHeight="1" x14ac:dyDescent="0.25">
      <c r="A37" s="217" t="s">
        <v>106</v>
      </c>
      <c r="B37" s="215">
        <v>1135</v>
      </c>
      <c r="C37" s="218">
        <v>339900</v>
      </c>
      <c r="D37" s="6"/>
      <c r="E37" s="6"/>
      <c r="F37" s="6"/>
      <c r="G37" s="6"/>
    </row>
    <row r="38" spans="1:7" ht="15.75" customHeight="1" x14ac:dyDescent="0.25">
      <c r="A38" s="98" t="s">
        <v>107</v>
      </c>
      <c r="B38" s="215">
        <v>2280</v>
      </c>
      <c r="C38" s="102">
        <v>694725</v>
      </c>
      <c r="D38" s="6"/>
      <c r="E38" s="6"/>
      <c r="F38" s="6"/>
      <c r="G38" s="6"/>
    </row>
    <row r="39" spans="1:7" ht="15.75" customHeight="1" x14ac:dyDescent="0.25">
      <c r="A39" s="257" t="s">
        <v>109</v>
      </c>
      <c r="B39" s="215">
        <v>2380</v>
      </c>
      <c r="C39" s="256">
        <v>732787</v>
      </c>
      <c r="D39" s="6"/>
      <c r="E39" s="6"/>
      <c r="F39" s="6"/>
      <c r="G39" s="6"/>
    </row>
    <row r="40" spans="1:7" ht="15.75" customHeight="1" x14ac:dyDescent="0.25">
      <c r="A40" s="99" t="s">
        <v>345</v>
      </c>
      <c r="B40" s="215">
        <v>250</v>
      </c>
      <c r="C40" s="256">
        <v>76729</v>
      </c>
      <c r="D40" s="6"/>
      <c r="E40" s="6"/>
      <c r="F40" s="6"/>
      <c r="G40" s="6"/>
    </row>
    <row r="41" spans="1:7" ht="15.75" customHeight="1" x14ac:dyDescent="0.25">
      <c r="A41" s="37" t="s">
        <v>33</v>
      </c>
      <c r="B41" s="6"/>
      <c r="C41" s="6"/>
      <c r="D41" s="6"/>
      <c r="E41" s="6"/>
      <c r="F41" s="6"/>
    </row>
    <row r="42" spans="1:7" ht="15.75" customHeight="1" x14ac:dyDescent="0.25">
      <c r="A42" s="37" t="s">
        <v>105</v>
      </c>
      <c r="B42" s="6"/>
      <c r="C42" s="6"/>
      <c r="D42" s="6"/>
      <c r="E42" s="6"/>
      <c r="F42" s="6"/>
    </row>
    <row r="43" spans="1:7" ht="15.75" customHeight="1" x14ac:dyDescent="0.25">
      <c r="A43" s="37" t="s">
        <v>330</v>
      </c>
      <c r="B43" s="6"/>
      <c r="C43" s="6"/>
      <c r="D43" s="6"/>
      <c r="E43" s="6"/>
      <c r="F43" s="6"/>
    </row>
    <row r="44" spans="1:7" ht="15.75" customHeight="1" x14ac:dyDescent="0.25">
      <c r="A44" s="33" t="s">
        <v>331</v>
      </c>
      <c r="B44" s="6"/>
      <c r="C44" s="30"/>
      <c r="D44" s="30"/>
      <c r="E44" s="30"/>
      <c r="F44" s="30"/>
    </row>
    <row r="45" spans="1:7" ht="15.75" customHeight="1" x14ac:dyDescent="0.25">
      <c r="A45" s="33" t="s">
        <v>332</v>
      </c>
      <c r="B45" s="6"/>
      <c r="C45" s="30"/>
      <c r="D45" s="30"/>
      <c r="E45" s="30"/>
      <c r="F45" s="30"/>
    </row>
    <row r="46" spans="1:7" ht="15.75" customHeight="1" x14ac:dyDescent="0.25">
      <c r="A46" s="33" t="s">
        <v>401</v>
      </c>
      <c r="B46" s="6"/>
      <c r="C46" s="30"/>
      <c r="D46" s="30"/>
      <c r="E46" s="30"/>
      <c r="F46" s="30"/>
    </row>
    <row r="47" spans="1:7" ht="15.75" customHeight="1" x14ac:dyDescent="0.25">
      <c r="A47" s="33" t="s">
        <v>400</v>
      </c>
      <c r="B47" s="6"/>
      <c r="C47" s="30"/>
      <c r="D47" s="30"/>
      <c r="E47" s="30"/>
      <c r="F47" s="30"/>
    </row>
    <row r="48" spans="1:7" ht="15.75" customHeight="1" x14ac:dyDescent="0.25">
      <c r="A48" s="37" t="s">
        <v>398</v>
      </c>
      <c r="B48" s="6"/>
    </row>
    <row r="49" spans="1:2" ht="15.75" customHeight="1" x14ac:dyDescent="0.25">
      <c r="A49" s="37" t="s">
        <v>399</v>
      </c>
      <c r="B49" s="6"/>
    </row>
    <row r="50" spans="1:2" ht="15.75" customHeight="1" x14ac:dyDescent="0.25">
      <c r="A50" s="37" t="s">
        <v>402</v>
      </c>
      <c r="B50" s="30"/>
    </row>
    <row r="51" spans="1:2" ht="15.75" x14ac:dyDescent="0.25">
      <c r="A51" s="33"/>
    </row>
  </sheetData>
  <conditionalFormatting sqref="E28:E36">
    <cfRule type="dataBar" priority="3">
      <dataBar>
        <cfvo type="min"/>
        <cfvo type="max"/>
        <color rgb="FFE6007E"/>
      </dataBar>
      <extLst>
        <ext xmlns:x14="http://schemas.microsoft.com/office/spreadsheetml/2009/9/main" uri="{B025F937-C7B1-47D3-B67F-A62EFF666E3E}">
          <x14:id>{4F5C5D7B-20DA-4416-86E7-B4C2A3CD40FF}</x14:id>
        </ext>
      </extLst>
    </cfRule>
  </conditionalFormatting>
  <conditionalFormatting sqref="E27:F27 E28:E36 E6:E26">
    <cfRule type="dataBar" priority="100">
      <dataBar>
        <cfvo type="min"/>
        <cfvo type="max"/>
        <color rgb="FFE6007E"/>
      </dataBar>
      <extLst>
        <ext xmlns:x14="http://schemas.microsoft.com/office/spreadsheetml/2009/9/main" uri="{B025F937-C7B1-47D3-B67F-A62EFF666E3E}">
          <x14:id>{54219F96-2B54-44B6-BBD7-1ACE985C8562}</x14:id>
        </ext>
      </extLst>
    </cfRule>
  </conditionalFormatting>
  <conditionalFormatting sqref="E27:F27 E28:E36 E6:E26">
    <cfRule type="dataBar" priority="102">
      <dataBar>
        <cfvo type="percent" val="0"/>
        <cfvo type="percent" val="100"/>
        <color rgb="FFE6007E"/>
      </dataBar>
      <extLst>
        <ext xmlns:x14="http://schemas.microsoft.com/office/spreadsheetml/2009/9/main" uri="{B025F937-C7B1-47D3-B67F-A62EFF666E3E}">
          <x14:id>{830BEDFE-4A83-4A0D-8C09-3C23943AC164}</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F5C5D7B-20DA-4416-86E7-B4C2A3CD40FF}">
            <x14:dataBar minLength="0" maxLength="100">
              <x14:cfvo type="autoMin"/>
              <x14:cfvo type="autoMax"/>
              <x14:negativeFillColor rgb="FFFF0000"/>
              <x14:axisColor rgb="FF000000"/>
            </x14:dataBar>
          </x14:cfRule>
          <xm:sqref>E28:E36</xm:sqref>
        </x14:conditionalFormatting>
        <x14:conditionalFormatting xmlns:xm="http://schemas.microsoft.com/office/excel/2006/main">
          <x14:cfRule type="dataBar" id="{54219F96-2B54-44B6-BBD7-1ACE985C8562}">
            <x14:dataBar minLength="0" maxLength="100">
              <x14:cfvo type="autoMin"/>
              <x14:cfvo type="autoMax"/>
              <x14:negativeFillColor rgb="FFFF0000"/>
              <x14:axisColor rgb="FF000000"/>
            </x14:dataBar>
          </x14:cfRule>
          <xm:sqref>E27:F27 E28:E36 E6:E26</xm:sqref>
        </x14:conditionalFormatting>
        <x14:conditionalFormatting xmlns:xm="http://schemas.microsoft.com/office/excel/2006/main">
          <x14:cfRule type="dataBar" id="{830BEDFE-4A83-4A0D-8C09-3C23943AC164}">
            <x14:dataBar minLength="0" maxLength="100">
              <x14:cfvo type="percent">
                <xm:f>0</xm:f>
              </x14:cfvo>
              <x14:cfvo type="percent">
                <xm:f>100</xm:f>
              </x14:cfvo>
              <x14:negativeFillColor rgb="FFFF0000"/>
              <x14:axisColor rgb="FF000000"/>
            </x14:dataBar>
          </x14:cfRule>
          <xm:sqref>E27:F27 E28:E36 E6:E26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 Applications by month</vt:lpstr>
      <vt:lpstr>Table 2 Applications by channel</vt:lpstr>
      <vt:lpstr>Table 3 Applications by age</vt:lpstr>
      <vt:lpstr>Table 4 Applications by LA</vt:lpstr>
      <vt:lpstr>Table 5 Cared for People</vt:lpstr>
      <vt:lpstr>Table 6 Processing Times</vt:lpstr>
      <vt:lpstr>Table 7 Payments by LA</vt:lpstr>
      <vt:lpstr>Table 8 Payments by month</vt:lpstr>
      <vt:lpstr>Table 9 Clients by payments</vt:lpstr>
      <vt:lpstr>Table 10 Re-determinations</vt:lpstr>
      <vt:lpstr>Chart 1 Applications by month</vt:lpstr>
      <vt:lpstr>Table 3 Full data</vt:lpstr>
      <vt:lpstr>Table 4 Full data</vt:lpstr>
      <vt:lpstr>Table 7 Full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2022-06-24T07:58:26Z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